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DA\1RDA RPTTF Distributions\FY18-19 RPTTF Distribution JUN 2019 - ROPS 19-20A\"/>
    </mc:Choice>
  </mc:AlternateContent>
  <bookViews>
    <workbookView xWindow="0" yWindow="0" windowWidth="28800" windowHeight="12000"/>
  </bookViews>
  <sheets>
    <sheet name="ROPS 19-20A Lead Sheet ATE" sheetId="2" r:id="rId1"/>
  </sheets>
  <externalReferences>
    <externalReference r:id="rId2"/>
  </externalReferences>
  <definedNames>
    <definedName name="_xlnm.Print_Area" localSheetId="0">'ROPS 19-20A Lead Sheet ATE'!$A$1:$AE$425</definedName>
    <definedName name="_xlnm.Print_Titles" localSheetId="0">'ROPS 19-20A Lead Sheet ATE'!$D:$D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4" i="2" l="1"/>
  <c r="AA237" i="2" l="1"/>
  <c r="Y237" i="2"/>
  <c r="Q237" i="2"/>
  <c r="F237" i="2"/>
  <c r="E236" i="2"/>
  <c r="AD237" i="2"/>
  <c r="V237" i="2"/>
  <c r="T237" i="2"/>
  <c r="N237" i="2"/>
  <c r="E235" i="2"/>
  <c r="AE237" i="2"/>
  <c r="AB237" i="2"/>
  <c r="Z237" i="2"/>
  <c r="X237" i="2"/>
  <c r="W237" i="2"/>
  <c r="S237" i="2"/>
  <c r="R237" i="2"/>
  <c r="P237" i="2"/>
  <c r="O237" i="2"/>
  <c r="L237" i="2"/>
  <c r="K237" i="2"/>
  <c r="J237" i="2"/>
  <c r="I237" i="2"/>
  <c r="H237" i="2"/>
  <c r="E234" i="2"/>
  <c r="X232" i="2"/>
  <c r="U232" i="2"/>
  <c r="M232" i="2"/>
  <c r="K232" i="2"/>
  <c r="E231" i="2"/>
  <c r="AE232" i="2"/>
  <c r="AD232" i="2"/>
  <c r="V232" i="2"/>
  <c r="E230" i="2"/>
  <c r="AC232" i="2"/>
  <c r="AB232" i="2"/>
  <c r="AA232" i="2"/>
  <c r="Z232" i="2"/>
  <c r="T232" i="2"/>
  <c r="S232" i="2"/>
  <c r="R232" i="2"/>
  <c r="P232" i="2"/>
  <c r="O232" i="2"/>
  <c r="L232" i="2"/>
  <c r="J232" i="2"/>
  <c r="H232" i="2"/>
  <c r="G232" i="2"/>
  <c r="E187" i="2"/>
  <c r="S19" i="2"/>
  <c r="K19" i="2"/>
  <c r="J19" i="2"/>
  <c r="AE19" i="2"/>
  <c r="AD19" i="2"/>
  <c r="E18" i="2"/>
  <c r="Y19" i="2"/>
  <c r="R19" i="2"/>
  <c r="Q19" i="2"/>
  <c r="I19" i="2"/>
  <c r="AB19" i="2"/>
  <c r="AA19" i="2"/>
  <c r="Z19" i="2"/>
  <c r="X19" i="2"/>
  <c r="W19" i="2"/>
  <c r="V19" i="2"/>
  <c r="T19" i="2"/>
  <c r="P19" i="2"/>
  <c r="O19" i="2"/>
  <c r="N19" i="2"/>
  <c r="E16" i="2"/>
  <c r="H19" i="2"/>
  <c r="G19" i="2"/>
  <c r="F19" i="2"/>
  <c r="Y12" i="2"/>
  <c r="Y13" i="2" s="1"/>
  <c r="Q12" i="2"/>
  <c r="Q13" i="2" s="1"/>
  <c r="P12" i="2"/>
  <c r="P13" i="2" s="1"/>
  <c r="I12" i="2"/>
  <c r="I13" i="2" s="1"/>
  <c r="H12" i="2"/>
  <c r="H13" i="2" s="1"/>
  <c r="G12" i="2"/>
  <c r="G13" i="2" s="1"/>
  <c r="E11" i="2"/>
  <c r="E10" i="2"/>
  <c r="AD12" i="2"/>
  <c r="AD13" i="2" s="1"/>
  <c r="X12" i="2"/>
  <c r="X13" i="2" s="1"/>
  <c r="V12" i="2"/>
  <c r="V13" i="2" s="1"/>
  <c r="O12" i="2"/>
  <c r="O13" i="2" s="1"/>
  <c r="N12" i="2"/>
  <c r="N13" i="2" s="1"/>
  <c r="F12" i="2"/>
  <c r="AE12" i="2"/>
  <c r="AE13" i="2" s="1"/>
  <c r="AC12" i="2"/>
  <c r="AC13" i="2" s="1"/>
  <c r="AB12" i="2"/>
  <c r="AB13" i="2" s="1"/>
  <c r="AA12" i="2"/>
  <c r="AA13" i="2" s="1"/>
  <c r="Z12" i="2"/>
  <c r="Z13" i="2" s="1"/>
  <c r="W12" i="2"/>
  <c r="W13" i="2" s="1"/>
  <c r="U12" i="2"/>
  <c r="U13" i="2" s="1"/>
  <c r="T12" i="2"/>
  <c r="T13" i="2" s="1"/>
  <c r="S12" i="2"/>
  <c r="S13" i="2" s="1"/>
  <c r="R12" i="2"/>
  <c r="R13" i="2" s="1"/>
  <c r="M12" i="2"/>
  <c r="M13" i="2" s="1"/>
  <c r="L12" i="2"/>
  <c r="L13" i="2" s="1"/>
  <c r="K12" i="2"/>
  <c r="K13" i="2" s="1"/>
  <c r="J12" i="2"/>
  <c r="J13" i="2" s="1"/>
  <c r="E8" i="2"/>
  <c r="E34" i="2" l="1"/>
  <c r="R45" i="2"/>
  <c r="P108" i="2"/>
  <c r="J43" i="2"/>
  <c r="L43" i="2"/>
  <c r="U43" i="2"/>
  <c r="AE43" i="2"/>
  <c r="E25" i="2"/>
  <c r="E31" i="2"/>
  <c r="E36" i="2"/>
  <c r="E41" i="2"/>
  <c r="L45" i="2"/>
  <c r="U45" i="2"/>
  <c r="AD45" i="2"/>
  <c r="K108" i="2"/>
  <c r="T108" i="2"/>
  <c r="AC108" i="2"/>
  <c r="E68" i="2"/>
  <c r="E23" i="2"/>
  <c r="G108" i="2"/>
  <c r="E49" i="2"/>
  <c r="S43" i="2"/>
  <c r="T43" i="2"/>
  <c r="M43" i="2"/>
  <c r="W43" i="2"/>
  <c r="E26" i="2"/>
  <c r="E37" i="2"/>
  <c r="E42" i="2"/>
  <c r="M45" i="2"/>
  <c r="V45" i="2"/>
  <c r="AE45" i="2"/>
  <c r="L108" i="2"/>
  <c r="U108" i="2"/>
  <c r="AD108" i="2"/>
  <c r="E54" i="2"/>
  <c r="Q43" i="2"/>
  <c r="R43" i="2"/>
  <c r="AA45" i="2"/>
  <c r="E48" i="2"/>
  <c r="O43" i="2"/>
  <c r="X43" i="2"/>
  <c r="E27" i="2"/>
  <c r="E32" i="2"/>
  <c r="N45" i="2"/>
  <c r="W45" i="2"/>
  <c r="M108" i="2"/>
  <c r="V108" i="2"/>
  <c r="AE108" i="2"/>
  <c r="E57" i="2"/>
  <c r="E86" i="2"/>
  <c r="G43" i="2"/>
  <c r="P43" i="2"/>
  <c r="Y43" i="2"/>
  <c r="F45" i="2"/>
  <c r="E44" i="2"/>
  <c r="E45" i="2" s="1"/>
  <c r="O45" i="2"/>
  <c r="X45" i="2"/>
  <c r="N108" i="2"/>
  <c r="W108" i="2"/>
  <c r="H43" i="2"/>
  <c r="E28" i="2"/>
  <c r="E33" i="2"/>
  <c r="E39" i="2"/>
  <c r="G45" i="2"/>
  <c r="P45" i="2"/>
  <c r="Z45" i="2"/>
  <c r="F108" i="2"/>
  <c r="E46" i="2"/>
  <c r="O108" i="2"/>
  <c r="X108" i="2"/>
  <c r="E47" i="2"/>
  <c r="E53" i="2"/>
  <c r="E56" i="2"/>
  <c r="E72" i="2"/>
  <c r="Z43" i="2"/>
  <c r="I43" i="2"/>
  <c r="AA43" i="2"/>
  <c r="E29" i="2"/>
  <c r="H45" i="2"/>
  <c r="Z108" i="2"/>
  <c r="E35" i="2"/>
  <c r="E40" i="2"/>
  <c r="J45" i="2"/>
  <c r="S45" i="2"/>
  <c r="AB45" i="2"/>
  <c r="H108" i="2"/>
  <c r="R108" i="2"/>
  <c r="AA108" i="2"/>
  <c r="E50" i="2"/>
  <c r="E51" i="2"/>
  <c r="E52" i="2"/>
  <c r="E64" i="2"/>
  <c r="E76" i="2"/>
  <c r="E80" i="2"/>
  <c r="AB43" i="2"/>
  <c r="E24" i="2"/>
  <c r="K43" i="2"/>
  <c r="AC43" i="2"/>
  <c r="K45" i="2"/>
  <c r="T45" i="2"/>
  <c r="AC45" i="2"/>
  <c r="J108" i="2"/>
  <c r="S108" i="2"/>
  <c r="AB108" i="2"/>
  <c r="E55" i="2"/>
  <c r="E58" i="2"/>
  <c r="E61" i="2"/>
  <c r="F43" i="2"/>
  <c r="E22" i="2"/>
  <c r="N43" i="2"/>
  <c r="V43" i="2"/>
  <c r="AD43" i="2"/>
  <c r="E30" i="2"/>
  <c r="E38" i="2"/>
  <c r="I45" i="2"/>
  <c r="Q45" i="2"/>
  <c r="Y45" i="2"/>
  <c r="I108" i="2"/>
  <c r="Q108" i="2"/>
  <c r="Y108" i="2"/>
  <c r="E59" i="2"/>
  <c r="E60" i="2"/>
  <c r="E62" i="2"/>
  <c r="E70" i="2"/>
  <c r="E78" i="2"/>
  <c r="E82" i="2"/>
  <c r="E104" i="2"/>
  <c r="E84" i="2"/>
  <c r="E90" i="2"/>
  <c r="E94" i="2"/>
  <c r="E98" i="2"/>
  <c r="E66" i="2"/>
  <c r="E74" i="2"/>
  <c r="E100" i="2"/>
  <c r="E102" i="2"/>
  <c r="E88" i="2"/>
  <c r="E92" i="2"/>
  <c r="E96" i="2"/>
  <c r="E106" i="2"/>
  <c r="L135" i="2"/>
  <c r="Y135" i="2"/>
  <c r="E122" i="2"/>
  <c r="E126" i="2"/>
  <c r="E130" i="2"/>
  <c r="X162" i="2"/>
  <c r="E63" i="2"/>
  <c r="E65" i="2"/>
  <c r="E67" i="2"/>
  <c r="E69" i="2"/>
  <c r="E71" i="2"/>
  <c r="E73" i="2"/>
  <c r="E75" i="2"/>
  <c r="E77" i="2"/>
  <c r="E79" i="2"/>
  <c r="E81" i="2"/>
  <c r="E83" i="2"/>
  <c r="E85" i="2"/>
  <c r="E87" i="2"/>
  <c r="E89" i="2"/>
  <c r="E91" i="2"/>
  <c r="E93" i="2"/>
  <c r="E95" i="2"/>
  <c r="E97" i="2"/>
  <c r="E99" i="2"/>
  <c r="M135" i="2"/>
  <c r="Z135" i="2"/>
  <c r="E112" i="2"/>
  <c r="E132" i="2"/>
  <c r="P135" i="2"/>
  <c r="AB135" i="2"/>
  <c r="E118" i="2"/>
  <c r="Q135" i="2"/>
  <c r="AC135" i="2"/>
  <c r="R135" i="2"/>
  <c r="E114" i="2"/>
  <c r="E124" i="2"/>
  <c r="E128" i="2"/>
  <c r="H135" i="2"/>
  <c r="T135" i="2"/>
  <c r="E120" i="2"/>
  <c r="I135" i="2"/>
  <c r="U135" i="2"/>
  <c r="E110" i="2"/>
  <c r="J135" i="2"/>
  <c r="X135" i="2"/>
  <c r="E116" i="2"/>
  <c r="O162" i="2"/>
  <c r="G135" i="2"/>
  <c r="O135" i="2"/>
  <c r="W135" i="2"/>
  <c r="AE135" i="2"/>
  <c r="K162" i="2"/>
  <c r="T162" i="2"/>
  <c r="AC162" i="2"/>
  <c r="I168" i="2"/>
  <c r="T168" i="2"/>
  <c r="AE168" i="2"/>
  <c r="L174" i="2"/>
  <c r="W174" i="2"/>
  <c r="O180" i="2"/>
  <c r="AE180" i="2"/>
  <c r="W186" i="2"/>
  <c r="N224" i="2"/>
  <c r="L162" i="2"/>
  <c r="U162" i="2"/>
  <c r="AE162" i="2"/>
  <c r="K168" i="2"/>
  <c r="U168" i="2"/>
  <c r="M174" i="2"/>
  <c r="X174" i="2"/>
  <c r="Q180" i="2"/>
  <c r="Y186" i="2"/>
  <c r="P224" i="2"/>
  <c r="M162" i="2"/>
  <c r="W162" i="2"/>
  <c r="L168" i="2"/>
  <c r="W168" i="2"/>
  <c r="O174" i="2"/>
  <c r="Y174" i="2"/>
  <c r="S180" i="2"/>
  <c r="G186" i="2"/>
  <c r="AB186" i="2"/>
  <c r="T224" i="2"/>
  <c r="E190" i="2"/>
  <c r="M168" i="2"/>
  <c r="X168" i="2"/>
  <c r="P174" i="2"/>
  <c r="AA174" i="2"/>
  <c r="U180" i="2"/>
  <c r="I186" i="2"/>
  <c r="AE186" i="2"/>
  <c r="V224" i="2"/>
  <c r="K135" i="2"/>
  <c r="S135" i="2"/>
  <c r="AA135" i="2"/>
  <c r="G162" i="2"/>
  <c r="P162" i="2"/>
  <c r="Y162" i="2"/>
  <c r="E137" i="2"/>
  <c r="O168" i="2"/>
  <c r="Y168" i="2"/>
  <c r="G174" i="2"/>
  <c r="Q174" i="2"/>
  <c r="AB174" i="2"/>
  <c r="G180" i="2"/>
  <c r="W180" i="2"/>
  <c r="L186" i="2"/>
  <c r="X224" i="2"/>
  <c r="H162" i="2"/>
  <c r="Q162" i="2"/>
  <c r="Z162" i="2"/>
  <c r="E139" i="2"/>
  <c r="P168" i="2"/>
  <c r="AA168" i="2"/>
  <c r="H174" i="2"/>
  <c r="S174" i="2"/>
  <c r="AC174" i="2"/>
  <c r="I180" i="2"/>
  <c r="Y180" i="2"/>
  <c r="O186" i="2"/>
  <c r="F224" i="2"/>
  <c r="E188" i="2"/>
  <c r="AB224" i="2"/>
  <c r="E194" i="2"/>
  <c r="I162" i="2"/>
  <c r="R162" i="2"/>
  <c r="AA162" i="2"/>
  <c r="G168" i="2"/>
  <c r="Q168" i="2"/>
  <c r="AB168" i="2"/>
  <c r="I174" i="2"/>
  <c r="T174" i="2"/>
  <c r="AE174" i="2"/>
  <c r="K180" i="2"/>
  <c r="AA180" i="2"/>
  <c r="Q186" i="2"/>
  <c r="H224" i="2"/>
  <c r="AD224" i="2"/>
  <c r="E101" i="2"/>
  <c r="E103" i="2"/>
  <c r="E105" i="2"/>
  <c r="E107" i="2"/>
  <c r="F135" i="2"/>
  <c r="E109" i="2"/>
  <c r="N135" i="2"/>
  <c r="V135" i="2"/>
  <c r="AD135" i="2"/>
  <c r="E111" i="2"/>
  <c r="E113" i="2"/>
  <c r="E115" i="2"/>
  <c r="E117" i="2"/>
  <c r="E119" i="2"/>
  <c r="E121" i="2"/>
  <c r="E123" i="2"/>
  <c r="E125" i="2"/>
  <c r="E127" i="2"/>
  <c r="E129" i="2"/>
  <c r="E131" i="2"/>
  <c r="E133" i="2"/>
  <c r="J162" i="2"/>
  <c r="S162" i="2"/>
  <c r="AB162" i="2"/>
  <c r="H168" i="2"/>
  <c r="S168" i="2"/>
  <c r="AC168" i="2"/>
  <c r="K174" i="2"/>
  <c r="U174" i="2"/>
  <c r="M180" i="2"/>
  <c r="AC180" i="2"/>
  <c r="T186" i="2"/>
  <c r="L224" i="2"/>
  <c r="E198" i="2"/>
  <c r="E141" i="2"/>
  <c r="E143" i="2"/>
  <c r="E145" i="2"/>
  <c r="E147" i="2"/>
  <c r="E149" i="2"/>
  <c r="E151" i="2"/>
  <c r="E153" i="2"/>
  <c r="E155" i="2"/>
  <c r="E157" i="2"/>
  <c r="E159" i="2"/>
  <c r="E161" i="2"/>
  <c r="F168" i="2"/>
  <c r="E163" i="2"/>
  <c r="N168" i="2"/>
  <c r="V168" i="2"/>
  <c r="AD168" i="2"/>
  <c r="E165" i="2"/>
  <c r="E167" i="2"/>
  <c r="F174" i="2"/>
  <c r="E169" i="2"/>
  <c r="N174" i="2"/>
  <c r="V174" i="2"/>
  <c r="AD174" i="2"/>
  <c r="E171" i="2"/>
  <c r="E173" i="2"/>
  <c r="F180" i="2"/>
  <c r="E175" i="2"/>
  <c r="N180" i="2"/>
  <c r="V180" i="2"/>
  <c r="AD180" i="2"/>
  <c r="E177" i="2"/>
  <c r="E179" i="2"/>
  <c r="J186" i="2"/>
  <c r="V186" i="2"/>
  <c r="E185" i="2"/>
  <c r="J224" i="2"/>
  <c r="U224" i="2"/>
  <c r="AE224" i="2"/>
  <c r="E195" i="2"/>
  <c r="E203" i="2"/>
  <c r="E210" i="2"/>
  <c r="E219" i="2"/>
  <c r="E192" i="2"/>
  <c r="E200" i="2"/>
  <c r="E205" i="2"/>
  <c r="H180" i="2"/>
  <c r="P180" i="2"/>
  <c r="X180" i="2"/>
  <c r="N186" i="2"/>
  <c r="X186" i="2"/>
  <c r="E182" i="2"/>
  <c r="M224" i="2"/>
  <c r="W224" i="2"/>
  <c r="E189" i="2"/>
  <c r="E197" i="2"/>
  <c r="E202" i="2"/>
  <c r="E216" i="2"/>
  <c r="E134" i="2"/>
  <c r="F162" i="2"/>
  <c r="E136" i="2"/>
  <c r="N162" i="2"/>
  <c r="V162" i="2"/>
  <c r="AD162" i="2"/>
  <c r="E138" i="2"/>
  <c r="E140" i="2"/>
  <c r="E142" i="2"/>
  <c r="E144" i="2"/>
  <c r="E146" i="2"/>
  <c r="E148" i="2"/>
  <c r="E150" i="2"/>
  <c r="E152" i="2"/>
  <c r="E154" i="2"/>
  <c r="E156" i="2"/>
  <c r="E158" i="2"/>
  <c r="E160" i="2"/>
  <c r="J168" i="2"/>
  <c r="R168" i="2"/>
  <c r="Z168" i="2"/>
  <c r="E164" i="2"/>
  <c r="E166" i="2"/>
  <c r="J174" i="2"/>
  <c r="R174" i="2"/>
  <c r="Z174" i="2"/>
  <c r="E170" i="2"/>
  <c r="E172" i="2"/>
  <c r="J180" i="2"/>
  <c r="R180" i="2"/>
  <c r="Z180" i="2"/>
  <c r="E176" i="2"/>
  <c r="E178" i="2"/>
  <c r="E181" i="2"/>
  <c r="F186" i="2"/>
  <c r="P186" i="2"/>
  <c r="Z186" i="2"/>
  <c r="E184" i="2"/>
  <c r="O224" i="2"/>
  <c r="Z224" i="2"/>
  <c r="E191" i="2"/>
  <c r="E199" i="2"/>
  <c r="E215" i="2"/>
  <c r="E220" i="2"/>
  <c r="E196" i="2"/>
  <c r="E204" i="2"/>
  <c r="L180" i="2"/>
  <c r="T180" i="2"/>
  <c r="AB180" i="2"/>
  <c r="H186" i="2"/>
  <c r="R186" i="2"/>
  <c r="AD186" i="2"/>
  <c r="E183" i="2"/>
  <c r="G224" i="2"/>
  <c r="R224" i="2"/>
  <c r="AC224" i="2"/>
  <c r="E193" i="2"/>
  <c r="E201" i="2"/>
  <c r="E209" i="2"/>
  <c r="E206" i="2"/>
  <c r="E221" i="2"/>
  <c r="E222" i="2"/>
  <c r="N274" i="2"/>
  <c r="I276" i="2"/>
  <c r="J337" i="2"/>
  <c r="K186" i="2"/>
  <c r="S186" i="2"/>
  <c r="AA186" i="2"/>
  <c r="I224" i="2"/>
  <c r="Q224" i="2"/>
  <c r="Y224" i="2"/>
  <c r="E207" i="2"/>
  <c r="E208" i="2"/>
  <c r="E223" i="2"/>
  <c r="P274" i="2"/>
  <c r="E248" i="2"/>
  <c r="Q276" i="2"/>
  <c r="R337" i="2"/>
  <c r="R274" i="2"/>
  <c r="Y276" i="2"/>
  <c r="Z337" i="2"/>
  <c r="M186" i="2"/>
  <c r="U186" i="2"/>
  <c r="AC186" i="2"/>
  <c r="K224" i="2"/>
  <c r="S224" i="2"/>
  <c r="AA224" i="2"/>
  <c r="E211" i="2"/>
  <c r="E212" i="2"/>
  <c r="U274" i="2"/>
  <c r="E213" i="2"/>
  <c r="E214" i="2"/>
  <c r="E241" i="2"/>
  <c r="W274" i="2"/>
  <c r="E252" i="2"/>
  <c r="E260" i="2"/>
  <c r="E264" i="2"/>
  <c r="E268" i="2"/>
  <c r="G274" i="2"/>
  <c r="Y274" i="2"/>
  <c r="E249" i="2"/>
  <c r="E217" i="2"/>
  <c r="E218" i="2"/>
  <c r="I274" i="2"/>
  <c r="AB274" i="2"/>
  <c r="E253" i="2"/>
  <c r="E284" i="2"/>
  <c r="L274" i="2"/>
  <c r="AD274" i="2"/>
  <c r="E243" i="2"/>
  <c r="E247" i="2"/>
  <c r="F274" i="2"/>
  <c r="O274" i="2"/>
  <c r="X274" i="2"/>
  <c r="E265" i="2"/>
  <c r="E271" i="2"/>
  <c r="J276" i="2"/>
  <c r="Z276" i="2"/>
  <c r="S337" i="2"/>
  <c r="E278" i="2"/>
  <c r="E301" i="2"/>
  <c r="E262" i="2"/>
  <c r="K276" i="2"/>
  <c r="AA276" i="2"/>
  <c r="T337" i="2"/>
  <c r="E305" i="2"/>
  <c r="H274" i="2"/>
  <c r="Q274" i="2"/>
  <c r="Z274" i="2"/>
  <c r="E250" i="2"/>
  <c r="E251" i="2"/>
  <c r="E267" i="2"/>
  <c r="E272" i="2"/>
  <c r="N276" i="2"/>
  <c r="AD276" i="2"/>
  <c r="G337" i="2"/>
  <c r="W337" i="2"/>
  <c r="E282" i="2"/>
  <c r="J274" i="2"/>
  <c r="T274" i="2"/>
  <c r="AC274" i="2"/>
  <c r="E254" i="2"/>
  <c r="E255" i="2"/>
  <c r="E261" i="2"/>
  <c r="E269" i="2"/>
  <c r="R276" i="2"/>
  <c r="K337" i="2"/>
  <c r="AA337" i="2"/>
  <c r="E294" i="2"/>
  <c r="E256" i="2"/>
  <c r="E257" i="2"/>
  <c r="E266" i="2"/>
  <c r="S276" i="2"/>
  <c r="L337" i="2"/>
  <c r="AB337" i="2"/>
  <c r="E280" i="2"/>
  <c r="M274" i="2"/>
  <c r="V274" i="2"/>
  <c r="AE274" i="2"/>
  <c r="E258" i="2"/>
  <c r="E259" i="2"/>
  <c r="E263" i="2"/>
  <c r="E270" i="2"/>
  <c r="E275" i="2"/>
  <c r="E276" i="2" s="1"/>
  <c r="F276" i="2"/>
  <c r="V276" i="2"/>
  <c r="O337" i="2"/>
  <c r="AE337" i="2"/>
  <c r="T365" i="2"/>
  <c r="E240" i="2"/>
  <c r="E242" i="2"/>
  <c r="K274" i="2"/>
  <c r="S274" i="2"/>
  <c r="AA274" i="2"/>
  <c r="L276" i="2"/>
  <c r="T276" i="2"/>
  <c r="AB276" i="2"/>
  <c r="M337" i="2"/>
  <c r="U337" i="2"/>
  <c r="AC337" i="2"/>
  <c r="E290" i="2"/>
  <c r="E303" i="2"/>
  <c r="E309" i="2"/>
  <c r="M276" i="2"/>
  <c r="U276" i="2"/>
  <c r="AC276" i="2"/>
  <c r="F337" i="2"/>
  <c r="E277" i="2"/>
  <c r="N337" i="2"/>
  <c r="V337" i="2"/>
  <c r="AD337" i="2"/>
  <c r="E279" i="2"/>
  <c r="E281" i="2"/>
  <c r="E283" i="2"/>
  <c r="E285" i="2"/>
  <c r="E287" i="2"/>
  <c r="E292" i="2"/>
  <c r="E351" i="2"/>
  <c r="E273" i="2"/>
  <c r="G276" i="2"/>
  <c r="O276" i="2"/>
  <c r="W276" i="2"/>
  <c r="AE276" i="2"/>
  <c r="H337" i="2"/>
  <c r="P337" i="2"/>
  <c r="X337" i="2"/>
  <c r="E313" i="2"/>
  <c r="E321" i="2"/>
  <c r="H276" i="2"/>
  <c r="P276" i="2"/>
  <c r="X276" i="2"/>
  <c r="I337" i="2"/>
  <c r="Q337" i="2"/>
  <c r="Y337" i="2"/>
  <c r="E299" i="2"/>
  <c r="E286" i="2"/>
  <c r="E288" i="2"/>
  <c r="E297" i="2"/>
  <c r="I365" i="2"/>
  <c r="E317" i="2"/>
  <c r="E319" i="2"/>
  <c r="E327" i="2"/>
  <c r="E335" i="2"/>
  <c r="F365" i="2"/>
  <c r="E338" i="2"/>
  <c r="S365" i="2"/>
  <c r="E341" i="2"/>
  <c r="V378" i="2"/>
  <c r="E329" i="2"/>
  <c r="J365" i="2"/>
  <c r="V365" i="2"/>
  <c r="E339" i="2"/>
  <c r="E289" i="2"/>
  <c r="E291" i="2"/>
  <c r="E293" i="2"/>
  <c r="E295" i="2"/>
  <c r="E307" i="2"/>
  <c r="K365" i="2"/>
  <c r="Y365" i="2"/>
  <c r="E359" i="2"/>
  <c r="E323" i="2"/>
  <c r="E331" i="2"/>
  <c r="L365" i="2"/>
  <c r="Z365" i="2"/>
  <c r="E347" i="2"/>
  <c r="E311" i="2"/>
  <c r="N365" i="2"/>
  <c r="AA365" i="2"/>
  <c r="E325" i="2"/>
  <c r="E333" i="2"/>
  <c r="Q365" i="2"/>
  <c r="AB365" i="2"/>
  <c r="E349" i="2"/>
  <c r="E315" i="2"/>
  <c r="R365" i="2"/>
  <c r="AD365" i="2"/>
  <c r="E355" i="2"/>
  <c r="N380" i="2"/>
  <c r="G378" i="2"/>
  <c r="AD380" i="2"/>
  <c r="E394" i="2"/>
  <c r="M365" i="2"/>
  <c r="U365" i="2"/>
  <c r="AC365" i="2"/>
  <c r="E343" i="2"/>
  <c r="Q372" i="2"/>
  <c r="AA372" i="2"/>
  <c r="E296" i="2"/>
  <c r="E298" i="2"/>
  <c r="E300" i="2"/>
  <c r="E302" i="2"/>
  <c r="E304" i="2"/>
  <c r="E306" i="2"/>
  <c r="E308" i="2"/>
  <c r="E310" i="2"/>
  <c r="E312" i="2"/>
  <c r="E314" i="2"/>
  <c r="E316" i="2"/>
  <c r="E318" i="2"/>
  <c r="E320" i="2"/>
  <c r="E322" i="2"/>
  <c r="E324" i="2"/>
  <c r="E326" i="2"/>
  <c r="E328" i="2"/>
  <c r="E330" i="2"/>
  <c r="E332" i="2"/>
  <c r="E334" i="2"/>
  <c r="E336" i="2"/>
  <c r="G365" i="2"/>
  <c r="O365" i="2"/>
  <c r="W365" i="2"/>
  <c r="AE365" i="2"/>
  <c r="T408" i="2"/>
  <c r="H365" i="2"/>
  <c r="P365" i="2"/>
  <c r="X365" i="2"/>
  <c r="E345" i="2"/>
  <c r="P372" i="2"/>
  <c r="Z372" i="2"/>
  <c r="F378" i="2"/>
  <c r="E373" i="2"/>
  <c r="R378" i="2"/>
  <c r="E374" i="2"/>
  <c r="E375" i="2"/>
  <c r="M380" i="2"/>
  <c r="AC380" i="2"/>
  <c r="O408" i="2"/>
  <c r="E382" i="2"/>
  <c r="E398" i="2"/>
  <c r="E353" i="2"/>
  <c r="H372" i="2"/>
  <c r="R372" i="2"/>
  <c r="AB372" i="2"/>
  <c r="E369" i="2"/>
  <c r="H378" i="2"/>
  <c r="W378" i="2"/>
  <c r="O380" i="2"/>
  <c r="AE380" i="2"/>
  <c r="U408" i="2"/>
  <c r="E363" i="2"/>
  <c r="I372" i="2"/>
  <c r="S372" i="2"/>
  <c r="AC372" i="2"/>
  <c r="I378" i="2"/>
  <c r="X378" i="2"/>
  <c r="T380" i="2"/>
  <c r="F408" i="2"/>
  <c r="E381" i="2"/>
  <c r="V408" i="2"/>
  <c r="E397" i="2"/>
  <c r="P415" i="2"/>
  <c r="E357" i="2"/>
  <c r="J372" i="2"/>
  <c r="T372" i="2"/>
  <c r="M378" i="2"/>
  <c r="Z378" i="2"/>
  <c r="U380" i="2"/>
  <c r="J408" i="2"/>
  <c r="W408" i="2"/>
  <c r="K372" i="2"/>
  <c r="U372" i="2"/>
  <c r="E371" i="2"/>
  <c r="N378" i="2"/>
  <c r="AA378" i="2"/>
  <c r="F380" i="2"/>
  <c r="E379" i="2"/>
  <c r="E380" i="2" s="1"/>
  <c r="V380" i="2"/>
  <c r="L408" i="2"/>
  <c r="X408" i="2"/>
  <c r="AE408" i="2"/>
  <c r="E361" i="2"/>
  <c r="L372" i="2"/>
  <c r="X372" i="2"/>
  <c r="E367" i="2"/>
  <c r="O378" i="2"/>
  <c r="AE378" i="2"/>
  <c r="K380" i="2"/>
  <c r="W380" i="2"/>
  <c r="M408" i="2"/>
  <c r="E386" i="2"/>
  <c r="M372" i="2"/>
  <c r="Y372" i="2"/>
  <c r="P378" i="2"/>
  <c r="E376" i="2"/>
  <c r="E377" i="2"/>
  <c r="L380" i="2"/>
  <c r="X380" i="2"/>
  <c r="N408" i="2"/>
  <c r="E384" i="2"/>
  <c r="M415" i="2"/>
  <c r="E392" i="2"/>
  <c r="AC415" i="2"/>
  <c r="J378" i="2"/>
  <c r="S378" i="2"/>
  <c r="AB378" i="2"/>
  <c r="G380" i="2"/>
  <c r="P380" i="2"/>
  <c r="Y380" i="2"/>
  <c r="G408" i="2"/>
  <c r="P408" i="2"/>
  <c r="Y408" i="2"/>
  <c r="E388" i="2"/>
  <c r="F372" i="2"/>
  <c r="E366" i="2"/>
  <c r="N372" i="2"/>
  <c r="V372" i="2"/>
  <c r="AD372" i="2"/>
  <c r="E368" i="2"/>
  <c r="E370" i="2"/>
  <c r="K378" i="2"/>
  <c r="T378" i="2"/>
  <c r="AC378" i="2"/>
  <c r="H380" i="2"/>
  <c r="Q380" i="2"/>
  <c r="AA380" i="2"/>
  <c r="H408" i="2"/>
  <c r="Q408" i="2"/>
  <c r="Z408" i="2"/>
  <c r="AC408" i="2"/>
  <c r="E390" i="2"/>
  <c r="E399" i="2"/>
  <c r="E340" i="2"/>
  <c r="E342" i="2"/>
  <c r="E344" i="2"/>
  <c r="E346" i="2"/>
  <c r="E348" i="2"/>
  <c r="E350" i="2"/>
  <c r="E352" i="2"/>
  <c r="E354" i="2"/>
  <c r="E356" i="2"/>
  <c r="E358" i="2"/>
  <c r="E360" i="2"/>
  <c r="E362" i="2"/>
  <c r="E364" i="2"/>
  <c r="G372" i="2"/>
  <c r="O372" i="2"/>
  <c r="W372" i="2"/>
  <c r="AE372" i="2"/>
  <c r="L378" i="2"/>
  <c r="U378" i="2"/>
  <c r="AD378" i="2"/>
  <c r="I380" i="2"/>
  <c r="S380" i="2"/>
  <c r="AB380" i="2"/>
  <c r="I408" i="2"/>
  <c r="R408" i="2"/>
  <c r="AB408" i="2"/>
  <c r="AD408" i="2"/>
  <c r="E393" i="2"/>
  <c r="E402" i="2"/>
  <c r="E404" i="2"/>
  <c r="L415" i="2"/>
  <c r="AB415" i="2"/>
  <c r="H421" i="2"/>
  <c r="E395" i="2"/>
  <c r="E396" i="2"/>
  <c r="E401" i="2"/>
  <c r="E406" i="2"/>
  <c r="S415" i="2"/>
  <c r="M421" i="2"/>
  <c r="T415" i="2"/>
  <c r="P421" i="2"/>
  <c r="Q378" i="2"/>
  <c r="Y378" i="2"/>
  <c r="J380" i="2"/>
  <c r="R380" i="2"/>
  <c r="Z380" i="2"/>
  <c r="K408" i="2"/>
  <c r="S408" i="2"/>
  <c r="AA408" i="2"/>
  <c r="E383" i="2"/>
  <c r="E385" i="2"/>
  <c r="E387" i="2"/>
  <c r="E389" i="2"/>
  <c r="E391" i="2"/>
  <c r="E403" i="2"/>
  <c r="U415" i="2"/>
  <c r="U421" i="2"/>
  <c r="E400" i="2"/>
  <c r="H415" i="2"/>
  <c r="X415" i="2"/>
  <c r="X421" i="2"/>
  <c r="K415" i="2"/>
  <c r="AA415" i="2"/>
  <c r="AC421" i="2"/>
  <c r="E405" i="2"/>
  <c r="E407" i="2"/>
  <c r="G415" i="2"/>
  <c r="O415" i="2"/>
  <c r="W415" i="2"/>
  <c r="AE415" i="2"/>
  <c r="L421" i="2"/>
  <c r="T421" i="2"/>
  <c r="AB421" i="2"/>
  <c r="I415" i="2"/>
  <c r="Q415" i="2"/>
  <c r="Y415" i="2"/>
  <c r="F421" i="2"/>
  <c r="E416" i="2"/>
  <c r="N421" i="2"/>
  <c r="V421" i="2"/>
  <c r="AD421" i="2"/>
  <c r="E418" i="2"/>
  <c r="E420" i="2"/>
  <c r="J415" i="2"/>
  <c r="R415" i="2"/>
  <c r="Z415" i="2"/>
  <c r="E410" i="2"/>
  <c r="E412" i="2"/>
  <c r="E414" i="2"/>
  <c r="G421" i="2"/>
  <c r="O421" i="2"/>
  <c r="W421" i="2"/>
  <c r="AE421" i="2"/>
  <c r="I421" i="2"/>
  <c r="Q421" i="2"/>
  <c r="Y421" i="2"/>
  <c r="J421" i="2"/>
  <c r="R421" i="2"/>
  <c r="Z421" i="2"/>
  <c r="E417" i="2"/>
  <c r="E419" i="2"/>
  <c r="F415" i="2"/>
  <c r="E409" i="2"/>
  <c r="N415" i="2"/>
  <c r="V415" i="2"/>
  <c r="AD415" i="2"/>
  <c r="E411" i="2"/>
  <c r="E413" i="2"/>
  <c r="K421" i="2"/>
  <c r="S421" i="2"/>
  <c r="AA421" i="2"/>
  <c r="F13" i="2"/>
  <c r="E12" i="2"/>
  <c r="U19" i="2"/>
  <c r="E17" i="2"/>
  <c r="L19" i="2"/>
  <c r="E9" i="2"/>
  <c r="M19" i="2"/>
  <c r="AC19" i="2"/>
  <c r="E229" i="2"/>
  <c r="N232" i="2"/>
  <c r="F232" i="2"/>
  <c r="W232" i="2"/>
  <c r="E238" i="2"/>
  <c r="I232" i="2"/>
  <c r="Q232" i="2"/>
  <c r="Y232" i="2"/>
  <c r="E237" i="2"/>
  <c r="G237" i="2"/>
  <c r="M237" i="2"/>
  <c r="U237" i="2"/>
  <c r="AC237" i="2"/>
  <c r="J423" i="2" l="1"/>
  <c r="E224" i="2"/>
  <c r="S422" i="2"/>
  <c r="M423" i="2"/>
  <c r="H423" i="2"/>
  <c r="Y422" i="2"/>
  <c r="AA422" i="2"/>
  <c r="F422" i="2"/>
  <c r="K422" i="2"/>
  <c r="L422" i="2"/>
  <c r="G422" i="2"/>
  <c r="V422" i="2"/>
  <c r="P422" i="2"/>
  <c r="W422" i="2"/>
  <c r="AC422" i="2"/>
  <c r="X422" i="2"/>
  <c r="Q422" i="2"/>
  <c r="I422" i="2"/>
  <c r="R422" i="2"/>
  <c r="N422" i="2"/>
  <c r="M422" i="2"/>
  <c r="AD422" i="2"/>
  <c r="T422" i="2"/>
  <c r="U422" i="2"/>
  <c r="Z422" i="2"/>
  <c r="O422" i="2"/>
  <c r="AB422" i="2"/>
  <c r="AE422" i="2"/>
  <c r="H422" i="2"/>
  <c r="E186" i="2"/>
  <c r="Z225" i="2"/>
  <c r="Z226" i="2" s="1"/>
  <c r="Z227" i="2" s="1"/>
  <c r="Z244" i="2" s="1"/>
  <c r="N225" i="2"/>
  <c r="N226" i="2" s="1"/>
  <c r="N227" i="2" s="1"/>
  <c r="N244" i="2" s="1"/>
  <c r="AC225" i="2"/>
  <c r="AC226" i="2" s="1"/>
  <c r="AC227" i="2" s="1"/>
  <c r="AC244" i="2" s="1"/>
  <c r="R225" i="2"/>
  <c r="R226" i="2" s="1"/>
  <c r="R227" i="2" s="1"/>
  <c r="R244" i="2" s="1"/>
  <c r="G225" i="2"/>
  <c r="G226" i="2" s="1"/>
  <c r="G227" i="2" s="1"/>
  <c r="G244" i="2" s="1"/>
  <c r="AB225" i="2"/>
  <c r="AB226" i="2" s="1"/>
  <c r="AB227" i="2" s="1"/>
  <c r="AB244" i="2" s="1"/>
  <c r="T225" i="2"/>
  <c r="T226" i="2" s="1"/>
  <c r="T227" i="2" s="1"/>
  <c r="T244" i="2" s="1"/>
  <c r="S225" i="2"/>
  <c r="S226" i="2" s="1"/>
  <c r="S227" i="2" s="1"/>
  <c r="S244" i="2" s="1"/>
  <c r="U225" i="2"/>
  <c r="U226" i="2" s="1"/>
  <c r="U227" i="2" s="1"/>
  <c r="U244" i="2" s="1"/>
  <c r="J225" i="2"/>
  <c r="J226" i="2" s="1"/>
  <c r="J227" i="2" s="1"/>
  <c r="J244" i="2" s="1"/>
  <c r="Y225" i="2"/>
  <c r="Y226" i="2" s="1"/>
  <c r="Y227" i="2" s="1"/>
  <c r="Y244" i="2" s="1"/>
  <c r="K225" i="2"/>
  <c r="K226" i="2" s="1"/>
  <c r="K227" i="2" s="1"/>
  <c r="K244" i="2" s="1"/>
  <c r="AE225" i="2"/>
  <c r="AE226" i="2" s="1"/>
  <c r="AE227" i="2" s="1"/>
  <c r="AE244" i="2" s="1"/>
  <c r="AD225" i="2"/>
  <c r="AD226" i="2" s="1"/>
  <c r="AD227" i="2" s="1"/>
  <c r="AD244" i="2" s="1"/>
  <c r="AA225" i="2"/>
  <c r="AA226" i="2" s="1"/>
  <c r="AA227" i="2" s="1"/>
  <c r="AA244" i="2" s="1"/>
  <c r="O225" i="2"/>
  <c r="O226" i="2" s="1"/>
  <c r="O227" i="2" s="1"/>
  <c r="O244" i="2" s="1"/>
  <c r="M225" i="2"/>
  <c r="M226" i="2" s="1"/>
  <c r="M227" i="2" s="1"/>
  <c r="M244" i="2" s="1"/>
  <c r="L225" i="2"/>
  <c r="L226" i="2" s="1"/>
  <c r="L227" i="2" s="1"/>
  <c r="L244" i="2" s="1"/>
  <c r="F225" i="2"/>
  <c r="F226" i="2" s="1"/>
  <c r="F227" i="2" s="1"/>
  <c r="P225" i="2"/>
  <c r="P226" i="2" s="1"/>
  <c r="P227" i="2" s="1"/>
  <c r="P244" i="2" s="1"/>
  <c r="Q225" i="2"/>
  <c r="Q226" i="2" s="1"/>
  <c r="Q227" i="2" s="1"/>
  <c r="Q244" i="2" s="1"/>
  <c r="H225" i="2"/>
  <c r="H226" i="2" s="1"/>
  <c r="H227" i="2" s="1"/>
  <c r="H244" i="2" s="1"/>
  <c r="X225" i="2"/>
  <c r="X226" i="2" s="1"/>
  <c r="X227" i="2" s="1"/>
  <c r="X244" i="2" s="1"/>
  <c r="W225" i="2"/>
  <c r="W226" i="2" s="1"/>
  <c r="W227" i="2" s="1"/>
  <c r="W244" i="2" s="1"/>
  <c r="V225" i="2"/>
  <c r="V226" i="2" s="1"/>
  <c r="V227" i="2" s="1"/>
  <c r="V244" i="2" s="1"/>
  <c r="I225" i="2"/>
  <c r="I226" i="2" s="1"/>
  <c r="I227" i="2" s="1"/>
  <c r="I244" i="2" s="1"/>
  <c r="W423" i="2"/>
  <c r="Q423" i="2"/>
  <c r="L423" i="2"/>
  <c r="I423" i="2"/>
  <c r="E232" i="2"/>
  <c r="O423" i="2"/>
  <c r="S423" i="2"/>
  <c r="J422" i="2"/>
  <c r="E168" i="2"/>
  <c r="G423" i="2"/>
  <c r="E365" i="2"/>
  <c r="E274" i="2"/>
  <c r="E162" i="2"/>
  <c r="E174" i="2"/>
  <c r="E135" i="2"/>
  <c r="E415" i="2"/>
  <c r="E372" i="2"/>
  <c r="E408" i="2"/>
  <c r="X423" i="2"/>
  <c r="AC423" i="2"/>
  <c r="AD423" i="2"/>
  <c r="AA423" i="2"/>
  <c r="F423" i="2"/>
  <c r="E180" i="2"/>
  <c r="E13" i="2"/>
  <c r="E421" i="2"/>
  <c r="P423" i="2"/>
  <c r="U423" i="2"/>
  <c r="R423" i="2"/>
  <c r="N423" i="2"/>
  <c r="Y423" i="2"/>
  <c r="V423" i="2"/>
  <c r="V424" i="2" s="1"/>
  <c r="E43" i="2"/>
  <c r="E108" i="2"/>
  <c r="K423" i="2"/>
  <c r="T423" i="2"/>
  <c r="E19" i="2"/>
  <c r="E378" i="2"/>
  <c r="AE423" i="2"/>
  <c r="AB423" i="2"/>
  <c r="Z423" i="2"/>
  <c r="E337" i="2"/>
  <c r="M424" i="2" l="1"/>
  <c r="J424" i="2"/>
  <c r="AA424" i="2"/>
  <c r="AC424" i="2"/>
  <c r="H424" i="2"/>
  <c r="T424" i="2"/>
  <c r="S424" i="2"/>
  <c r="K424" i="2"/>
  <c r="U424" i="2"/>
  <c r="X424" i="2"/>
  <c r="L424" i="2"/>
  <c r="G424" i="2"/>
  <c r="P424" i="2"/>
  <c r="AD424" i="2"/>
  <c r="Y424" i="2"/>
  <c r="Q424" i="2"/>
  <c r="W424" i="2"/>
  <c r="E422" i="2"/>
  <c r="I424" i="2"/>
  <c r="O424" i="2"/>
  <c r="N424" i="2"/>
  <c r="R424" i="2"/>
  <c r="Z424" i="2"/>
  <c r="AB424" i="2"/>
  <c r="AE424" i="2"/>
  <c r="F424" i="2"/>
  <c r="E423" i="2"/>
  <c r="F244" i="2"/>
  <c r="E244" i="2" s="1"/>
  <c r="E227" i="2"/>
  <c r="E225" i="2"/>
  <c r="E226" i="2"/>
  <c r="E424" i="2" l="1"/>
</calcChain>
</file>

<file path=xl/sharedStrings.xml><?xml version="1.0" encoding="utf-8"?>
<sst xmlns="http://schemas.openxmlformats.org/spreadsheetml/2006/main" count="1214" uniqueCount="416">
  <si>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</si>
  <si>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July 2019 - December 2019</t>
    </r>
  </si>
  <si>
    <r>
      <t>ROPS Redevelopment Property Tax Trust Fund (RPTTF) Allocation Cycle:</t>
    </r>
    <r>
      <rPr>
        <sz val="10"/>
        <rFont val="Arial"/>
        <family val="2"/>
      </rPr>
      <t xml:space="preserve"> 19-20A</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</si>
  <si>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</si>
  <si>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</si>
  <si>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</si>
  <si>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</si>
  <si>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</si>
  <si>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</si>
  <si>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</si>
  <si>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</si>
  <si>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</si>
  <si>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</si>
  <si>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</si>
  <si>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</si>
  <si>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</si>
  <si>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</si>
  <si>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</si>
  <si>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</si>
  <si>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</si>
  <si>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</si>
  <si>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</si>
  <si>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</si>
  <si>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</si>
  <si>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</si>
  <si>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</si>
  <si>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</si>
  <si>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</si>
  <si>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</si>
  <si>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</si>
  <si>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</si>
  <si>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</si>
  <si>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</si>
  <si>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</si>
  <si>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</si>
  <si>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</si>
  <si>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</si>
  <si>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</si>
  <si>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</si>
  <si>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</si>
  <si>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</si>
  <si>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</si>
  <si>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</si>
  <si>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</si>
  <si>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</si>
  <si>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</si>
  <si>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</si>
  <si>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</si>
  <si>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</si>
  <si>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</si>
  <si>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</si>
  <si>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</si>
  <si>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</si>
  <si>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</si>
  <si>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</si>
  <si>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</si>
  <si>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</si>
  <si>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</si>
  <si>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</si>
  <si>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</si>
  <si>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</si>
  <si>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</si>
  <si>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</si>
  <si>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</si>
  <si>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</si>
  <si>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</si>
  <si>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</si>
  <si>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</si>
  <si>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</si>
  <si>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</si>
  <si>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31.</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</si>
  <si>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</si>
  <si>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</si>
  <si>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</si>
  <si>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</si>
  <si>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</si>
  <si>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</si>
  <si>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</si>
  <si>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</si>
  <si>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</si>
  <si>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</si>
  <si>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</si>
  <si>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</si>
  <si>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</si>
  <si>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</si>
  <si>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</si>
  <si>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</si>
  <si>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</si>
  <si>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</si>
  <si>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</si>
  <si>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</si>
  <si>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</si>
  <si>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</si>
  <si>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</si>
  <si>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</si>
  <si>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</si>
  <si>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</si>
  <si>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</si>
  <si>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</si>
  <si>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</si>
  <si>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</si>
  <si>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</si>
  <si>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</si>
  <si>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</si>
  <si>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</si>
  <si>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</si>
  <si>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</si>
  <si>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</si>
  <si>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</si>
  <si>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</si>
  <si>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</si>
  <si>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</si>
  <si>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</si>
  <si>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</si>
  <si>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</si>
  <si>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</si>
  <si>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</si>
  <si>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</si>
  <si>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</si>
  <si>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</si>
  <si>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</si>
  <si>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</si>
  <si>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</si>
  <si>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</si>
  <si>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</si>
  <si>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</si>
  <si>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</si>
  <si>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</si>
  <si>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</si>
  <si>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</si>
  <si>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</si>
  <si>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</si>
  <si>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</si>
  <si>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</si>
  <si>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</si>
  <si>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</si>
  <si>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</si>
  <si>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</si>
  <si>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</si>
  <si>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</si>
  <si>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</si>
  <si>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</si>
  <si>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</si>
  <si>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</si>
  <si>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</si>
  <si>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</si>
  <si>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</si>
  <si>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</si>
  <si>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</si>
  <si>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</si>
  <si>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</si>
  <si>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</si>
  <si>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</si>
  <si>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</si>
  <si>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</si>
  <si>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</si>
  <si>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</si>
  <si>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</si>
  <si>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</si>
  <si>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</si>
  <si>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</si>
  <si>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</si>
  <si>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</si>
  <si>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</si>
  <si>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</si>
  <si>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</si>
  <si>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</si>
  <si>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</si>
  <si>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</si>
  <si>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</si>
  <si>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</si>
  <si>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</si>
  <si>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</si>
  <si>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</si>
  <si>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</si>
  <si>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</si>
  <si>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</si>
  <si>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</si>
  <si>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</si>
  <si>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</si>
  <si>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</si>
  <si>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</si>
  <si>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</si>
  <si>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</si>
  <si>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</si>
  <si>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</si>
  <si>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</si>
  <si>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</si>
  <si>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</si>
  <si>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</si>
  <si>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</si>
  <si>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</si>
  <si>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</si>
  <si>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</si>
  <si>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</si>
  <si>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</si>
  <si>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</si>
  <si>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</si>
  <si>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</si>
  <si>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</si>
  <si>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</si>
  <si>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</si>
  <si>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</si>
  <si>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</si>
  <si>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</si>
  <si>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</si>
  <si>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</si>
  <si>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</si>
  <si>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</si>
  <si>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</si>
  <si>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</si>
  <si>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</si>
  <si>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</si>
  <si>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</si>
  <si>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</si>
  <si>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</si>
  <si>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</si>
  <si>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</si>
  <si>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</si>
  <si>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</si>
  <si>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</si>
  <si>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</si>
  <si>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</si>
  <si>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</si>
  <si>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</si>
  <si>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</si>
  <si>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</si>
  <si>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</si>
  <si>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</si>
  <si>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</si>
  <si>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</si>
  <si>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</si>
  <si>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</si>
  <si>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 xml:space="preserve">Less PPAs - Amount should be entered as a negative number. </t>
  </si>
  <si>
    <t>Total Finance Approved RPTTF for Distribution (sum of lines 29 - 31)</t>
  </si>
  <si>
    <t xml:space="preserve">CAC Distributed ROPS RPTTF- </t>
  </si>
  <si>
    <t xml:space="preserve">Admin EOs </t>
  </si>
  <si>
    <t xml:space="preserve">    Insufficient RPTTF available to fund Finance Approved items in "A" ROPS (line 32 minus 36)</t>
  </si>
  <si>
    <t>Total CAC Distributed RPTTF for SA EOs (sum of lines 34 and 35)</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</si>
  <si>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</si>
  <si>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37 minus 38) - </t>
  </si>
  <si>
    <t>RPTTF Distributions to ATEs</t>
  </si>
  <si>
    <t>CC12-GA02</t>
  </si>
  <si>
    <t>CC20-GA01</t>
  </si>
  <si>
    <t>CC31-GA01</t>
  </si>
  <si>
    <t>CC33-GA01</t>
  </si>
  <si>
    <t>CC35-GA01</t>
  </si>
  <si>
    <t>CC38-GA01</t>
  </si>
  <si>
    <t>Cities</t>
  </si>
  <si>
    <t>Counties</t>
  </si>
  <si>
    <t>WW29-GA01</t>
  </si>
  <si>
    <t>WW29-GA02</t>
  </si>
  <si>
    <t>Special Districts</t>
  </si>
  <si>
    <t>K-12</t>
  </si>
  <si>
    <t>SU42-Ga01</t>
  </si>
  <si>
    <t>K-12 Total</t>
  </si>
  <si>
    <t>K-12 Schools</t>
  </si>
  <si>
    <t>Comm Coll</t>
  </si>
  <si>
    <t>TC88-GA01</t>
  </si>
  <si>
    <t>Comm Coll Total</t>
  </si>
  <si>
    <t xml:space="preserve">Community Colleges  </t>
  </si>
  <si>
    <t>COE</t>
  </si>
  <si>
    <t>COE Total</t>
  </si>
  <si>
    <t xml:space="preserve">County Office of Education  </t>
  </si>
  <si>
    <t>Total ERAF - Please break out the ERAF amounts into the following categories if possible. (sum of lines 48 - 50)</t>
  </si>
  <si>
    <t>K-12 ERAF</t>
  </si>
  <si>
    <t>SU42-GA01</t>
  </si>
  <si>
    <t>K-12 ERAF Total</t>
  </si>
  <si>
    <t>ERAF - K-12</t>
  </si>
  <si>
    <t>Comm Coll ERAF</t>
  </si>
  <si>
    <t>Comm Coll ERAF Total</t>
  </si>
  <si>
    <t>ERAF - Community Colleges</t>
  </si>
  <si>
    <t>COE ERAF</t>
  </si>
  <si>
    <t>COE ERAF Total</t>
  </si>
  <si>
    <t>ERAF - County Offices of Education</t>
  </si>
  <si>
    <t>Total RPTTF Distributions to ATEs (sum of lines 41 - 47) - Total residual distributions must equal the total residual balance as shown on line 39.</t>
  </si>
  <si>
    <t>Total Residual Distributions to K-14 Schools (sum of lines 44 - 47):</t>
  </si>
  <si>
    <t>Percentage of Residual Distributions to K-14 Schools</t>
  </si>
  <si>
    <t xml:space="preserve">Comments: </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</si>
  <si>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</si>
  <si>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</si>
  <si>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</si>
  <si>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</si>
  <si>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</si>
  <si>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</si>
  <si>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</si>
  <si>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</si>
  <si>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</si>
  <si>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</si>
  <si>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</si>
  <si>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</si>
  <si>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</si>
  <si>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</si>
  <si>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</si>
  <si>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</si>
  <si>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</si>
  <si>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</si>
  <si>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</si>
  <si>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</si>
  <si>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</si>
  <si>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</si>
  <si>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</si>
  <si>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</si>
  <si>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</si>
  <si>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</si>
  <si>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</si>
  <si>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</si>
  <si>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</si>
  <si>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</si>
  <si>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</si>
  <si>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</si>
  <si>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</si>
  <si>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</si>
  <si>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</si>
  <si>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</si>
  <si>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</si>
  <si>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</si>
  <si>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</si>
  <si>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</si>
  <si>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</si>
  <si>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</si>
  <si>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</si>
  <si>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</si>
  <si>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</si>
  <si>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</si>
  <si>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</si>
  <si>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</si>
  <si>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</si>
  <si>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</si>
  <si>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</si>
  <si>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</si>
  <si>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</si>
  <si>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</si>
  <si>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</si>
  <si>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</si>
  <si>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</si>
  <si>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</si>
  <si>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</si>
  <si>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</si>
  <si>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</si>
  <si>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</si>
  <si>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</si>
  <si>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</si>
  <si>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</si>
  <si>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</si>
  <si>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</si>
  <si>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</si>
  <si>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</si>
  <si>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</si>
  <si>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</si>
  <si>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</si>
  <si>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</si>
  <si>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</si>
  <si>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</si>
  <si>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</si>
  <si>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</si>
  <si>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</si>
  <si>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</si>
  <si>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</si>
  <si>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</si>
  <si>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</si>
  <si>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</si>
  <si>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</si>
  <si>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</si>
  <si>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</si>
  <si>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</si>
  <si>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</si>
  <si>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</si>
  <si>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</si>
  <si>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</si>
  <si>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</si>
  <si>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</si>
  <si>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</si>
  <si>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</si>
  <si>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</si>
  <si>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</si>
  <si>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</si>
  <si>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</si>
  <si>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</si>
  <si>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</si>
  <si>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</si>
  <si>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NEEDLES</t>
  </si>
  <si>
    <t>CITY OF TWENTYNINE PALMS</t>
  </si>
  <si>
    <t>CITY OF TWENTYNINE PALMS (SEE CC31)</t>
  </si>
  <si>
    <t>CITY OF YUCAIPA</t>
  </si>
  <si>
    <t>TOWN OF YUCCA VALLEY</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</si>
  <si>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</si>
  <si>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</si>
  <si>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</si>
  <si>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</si>
  <si>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</si>
  <si>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</si>
  <si>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</si>
  <si>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</si>
  <si>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</si>
  <si>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</si>
  <si>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</si>
  <si>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</si>
  <si>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</si>
  <si>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</si>
  <si>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</si>
  <si>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</si>
  <si>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</si>
  <si>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</si>
  <si>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</si>
  <si>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</si>
  <si>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YUCAIPA VALLEY WATER DISTRICT</t>
  </si>
  <si>
    <t>YUCAIPA VALLEY WATER DISTRICT IMP DIST A</t>
  </si>
  <si>
    <t>NEEDLES UNIFIED SCHOOL DISTRICT</t>
  </si>
  <si>
    <t>PALO VERDE COMMUNITY COLLEGE</t>
  </si>
  <si>
    <t>$1,976,906.40 was sequestered; 35% of the Ten-Ninety obligation per Court Order.</t>
  </si>
  <si>
    <t>ACA reported included a PPA adj./shift of $184,350 on ROPS 16-17.</t>
  </si>
  <si>
    <t>ACA reported included a PPA adj./shift of $226,596 on ROPS 16-17.</t>
  </si>
  <si>
    <t>County Passthrough Payments</t>
  </si>
  <si>
    <t>VICTORVILLE WATER DISTRICT</t>
  </si>
  <si>
    <t>VICTORVILLE STREET LIGHT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</si>
</sst>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_(* #,##0.00_);_(* \(#,##0.00\);_(* &quot;-&quot;_);_(@_)"/>
    <numFmt numFmtId="166" formatCode="0.0%"/>
  </numFmts>
  <fonts count="12"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FF0000"/>
      <name val="Arial"/>
      <family val="2"/>
    </font>
    <font>
      <sz val="10"/>
      <color rgb="FFC00000"/>
      <name val="Arial"/>
      <family val="2"/>
    </font>
  </fonts>
  <fills count="13">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B7DEE8"/>
        <bgColor indexed="64"/>
      </patternFill>
    </fill>
    <fill>
      <patternFill patternType="solid">
        <fgColor rgb="FFDAEEF3"/>
        <bgColor indexed="64"/>
      </patternFill>
    </fill>
    <fill>
      <patternFill patternType="solid">
        <fgColor rgb="FFEBF1DE"/>
        <bgColor indexed="64"/>
      </patternFill>
    </fill>
    <fill>
      <patternFill patternType="solid">
        <fgColor rgb="FFFCD5B4"/>
        <bgColor indexed="64"/>
      </patternFill>
    </fill>
    <fill>
      <patternFill patternType="solid">
        <fgColor rgb="FFD8E4BC"/>
        <bgColor indexed="64"/>
      </patternFill>
    </fill>
    <fill>
      <patternFill patternType="solid">
        <fgColor rgb="FFEEECE1"/>
        <bgColor indexed="64"/>
      </patternFill>
    </fill>
    <fill>
      <patternFill patternType="solid">
        <fgColor rgb="FFDDD9C4"/>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applyAlignment="1"/>
    <xf numFmtId="0" fontId="6" fillId="0" borderId="0" xfId="0" applyFont="1" applyAlignment="1"/>
    <xf numFmtId="0" fontId="6" fillId="0" borderId="0" xfId="0" applyFont="1" applyFill="1" applyAlignment="1"/>
    <xf numFmtId="0" fontId="7" fillId="0" borderId="0" xfId="0" applyFont="1" applyFill="1" applyAlignment="1">
      <alignment horizontal="left"/>
    </xf>
    <xf numFmtId="0" fontId="8" fillId="0" borderId="0" xfId="0" applyFont="1" applyFill="1" applyAlignment="1">
      <alignment horizontal="left"/>
    </xf>
    <xf numFmtId="0" fontId="6" fillId="0" borderId="0" xfId="0" applyFont="1" applyFill="1" applyAlignment="1">
      <alignment horizontal="left"/>
    </xf>
    <xf numFmtId="0" fontId="2"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left"/>
    </xf>
    <xf numFmtId="41" fontId="6" fillId="0" borderId="1" xfId="0" applyNumberFormat="1" applyFont="1" applyBorder="1" applyAlignment="1"/>
    <xf numFmtId="41" fontId="6" fillId="0" borderId="0" xfId="0" applyNumberFormat="1" applyFont="1" applyFill="1" applyBorder="1" applyAlignment="1">
      <alignment horizontal="center"/>
    </xf>
    <xf numFmtId="0" fontId="6" fillId="2" borderId="2" xfId="0" applyFont="1" applyFill="1" applyBorder="1" applyAlignment="1"/>
    <xf numFmtId="0" fontId="4" fillId="0" borderId="0" xfId="0" applyFont="1" applyFill="1" applyAlignment="1">
      <alignment horizontal="left" indent="2"/>
    </xf>
    <xf numFmtId="41" fontId="4" fillId="0" borderId="0" xfId="0" applyNumberFormat="1" applyFont="1" applyFill="1" applyBorder="1" applyAlignment="1"/>
    <xf numFmtId="164" fontId="9" fillId="0" borderId="0" xfId="1" applyNumberFormat="1" applyFont="1"/>
    <xf numFmtId="164" fontId="9" fillId="0" borderId="0" xfId="0" applyNumberFormat="1" applyFont="1"/>
    <xf numFmtId="41" fontId="6" fillId="2" borderId="3" xfId="0" applyNumberFormat="1" applyFont="1" applyFill="1" applyBorder="1" applyAlignment="1"/>
    <xf numFmtId="0" fontId="6" fillId="0" borderId="4" xfId="0" applyFont="1" applyFill="1" applyBorder="1" applyAlignment="1"/>
    <xf numFmtId="41" fontId="4" fillId="0" borderId="0" xfId="1" applyNumberFormat="1" applyFont="1" applyFill="1" applyBorder="1" applyAlignment="1"/>
    <xf numFmtId="0" fontId="4" fillId="0" borderId="0" xfId="0" applyFont="1" applyFill="1" applyAlignment="1">
      <alignment horizontal="left" wrapText="1" indent="2"/>
    </xf>
    <xf numFmtId="0" fontId="4" fillId="0" borderId="0" xfId="0" applyFont="1" applyFill="1" applyAlignment="1">
      <alignment horizontal="left"/>
    </xf>
    <xf numFmtId="0" fontId="6" fillId="0" borderId="0" xfId="0" applyFont="1" applyFill="1" applyAlignment="1">
      <alignment wrapText="1"/>
    </xf>
    <xf numFmtId="165" fontId="4" fillId="0" borderId="0" xfId="1" applyNumberFormat="1" applyFont="1" applyFill="1" applyBorder="1" applyAlignment="1"/>
    <xf numFmtId="43" fontId="3" fillId="0" borderId="0" xfId="1" applyFont="1" applyFill="1" applyAlignment="1">
      <alignment wrapText="1"/>
    </xf>
    <xf numFmtId="0" fontId="6" fillId="4" borderId="2" xfId="0" applyFont="1" applyFill="1" applyBorder="1" applyAlignment="1">
      <alignment horizontal="left" wrapText="1"/>
    </xf>
    <xf numFmtId="41" fontId="6" fillId="4" borderId="2" xfId="1" applyNumberFormat="1" applyFont="1" applyFill="1" applyBorder="1" applyAlignment="1"/>
    <xf numFmtId="41" fontId="4" fillId="0" borderId="0" xfId="0" applyNumberFormat="1" applyFont="1" applyFill="1" applyAlignment="1">
      <alignment horizontal="left" wrapText="1"/>
    </xf>
    <xf numFmtId="164" fontId="3" fillId="0" borderId="0" xfId="1" applyNumberFormat="1" applyFont="1" applyAlignment="1">
      <alignment horizontal="left"/>
    </xf>
    <xf numFmtId="164" fontId="4" fillId="0" borderId="0" xfId="1" applyNumberFormat="1" applyFont="1" applyFill="1" applyAlignment="1">
      <alignment horizontal="left" wrapText="1" indent="2"/>
    </xf>
    <xf numFmtId="164" fontId="4" fillId="0" borderId="0" xfId="1" applyNumberFormat="1" applyFont="1" applyFill="1" applyAlignment="1">
      <alignment horizontal="left" wrapText="1"/>
    </xf>
    <xf numFmtId="41" fontId="4" fillId="0" borderId="1" xfId="0" applyNumberFormat="1" applyFont="1" applyFill="1" applyBorder="1" applyAlignment="1">
      <alignment horizontal="left" wrapText="1"/>
    </xf>
    <xf numFmtId="164" fontId="4" fillId="0" borderId="0" xfId="1" applyNumberFormat="1" applyFont="1" applyAlignment="1"/>
    <xf numFmtId="0" fontId="4" fillId="3" borderId="0" xfId="0" applyFont="1" applyFill="1" applyBorder="1" applyAlignment="1">
      <alignment vertical="center" wrapText="1"/>
    </xf>
    <xf numFmtId="41" fontId="6" fillId="3" borderId="2" xfId="1" applyNumberFormat="1" applyFont="1" applyFill="1" applyBorder="1" applyAlignment="1"/>
    <xf numFmtId="0" fontId="6" fillId="0" borderId="0" xfId="0" applyFont="1" applyFill="1" applyBorder="1" applyAlignment="1"/>
    <xf numFmtId="0" fontId="3" fillId="0" borderId="0" xfId="0" applyFont="1" applyAlignment="1"/>
    <xf numFmtId="43" fontId="3" fillId="0" borderId="0" xfId="1" applyNumberFormat="1" applyFont="1" applyFill="1" applyBorder="1" applyAlignment="1"/>
    <xf numFmtId="43" fontId="3" fillId="0" borderId="0" xfId="1" applyFont="1" applyFill="1" applyBorder="1" applyAlignment="1"/>
    <xf numFmtId="0" fontId="6" fillId="5" borderId="2" xfId="0" applyFont="1" applyFill="1" applyBorder="1" applyAlignment="1">
      <alignment wrapText="1"/>
    </xf>
    <xf numFmtId="41" fontId="6" fillId="5" borderId="2" xfId="1" applyNumberFormat="1" applyFont="1" applyFill="1" applyBorder="1" applyAlignment="1"/>
    <xf numFmtId="0" fontId="3" fillId="0" borderId="0" xfId="0" applyFont="1" applyAlignment="1">
      <alignment horizontal="center"/>
    </xf>
    <xf numFmtId="0" fontId="4" fillId="0" borderId="0" xfId="0" applyFont="1" applyAlignment="1">
      <alignment horizontal="left" wrapText="1" indent="2"/>
    </xf>
    <xf numFmtId="164" fontId="4" fillId="0" borderId="0" xfId="1" applyNumberFormat="1" applyFont="1" applyFill="1" applyBorder="1" applyAlignment="1"/>
    <xf numFmtId="43" fontId="3" fillId="0" borderId="0" xfId="0" applyNumberFormat="1" applyFont="1" applyFill="1" applyAlignment="1">
      <alignment horizontal="left" wrapText="1"/>
    </xf>
    <xf numFmtId="0" fontId="4" fillId="0" borderId="0" xfId="0" applyFont="1" applyFill="1" applyAlignment="1">
      <alignment horizontal="left" indent="4"/>
    </xf>
    <xf numFmtId="0" fontId="2" fillId="0" borderId="0" xfId="0" applyFont="1" applyAlignment="1">
      <alignment horizontal="center" vertical="center"/>
    </xf>
    <xf numFmtId="0" fontId="4" fillId="0" borderId="0" xfId="0" applyFont="1" applyFill="1" applyBorder="1" applyAlignment="1">
      <alignment horizontal="left" wrapText="1" indent="2"/>
    </xf>
    <xf numFmtId="0" fontId="2" fillId="0" borderId="0" xfId="0" applyFont="1" applyAlignment="1">
      <alignment horizontal="center" vertical="top"/>
    </xf>
    <xf numFmtId="0" fontId="3" fillId="0" borderId="0" xfId="0" applyFont="1" applyAlignment="1">
      <alignment horizontal="left" vertical="top"/>
    </xf>
    <xf numFmtId="0" fontId="10" fillId="0" borderId="0" xfId="0" applyFont="1" applyFill="1" applyBorder="1" applyAlignment="1">
      <alignment horizontal="left" vertical="top"/>
    </xf>
    <xf numFmtId="41" fontId="11" fillId="0" borderId="0" xfId="0" applyNumberFormat="1" applyFont="1" applyFill="1" applyBorder="1" applyAlignment="1"/>
    <xf numFmtId="0" fontId="11" fillId="0" borderId="0" xfId="1" applyNumberFormat="1" applyFont="1" applyFill="1" applyBorder="1" applyAlignment="1">
      <alignment horizontal="left" vertical="top"/>
    </xf>
    <xf numFmtId="49" fontId="11" fillId="0" borderId="0" xfId="1" applyNumberFormat="1" applyFont="1" applyFill="1" applyBorder="1" applyAlignment="1">
      <alignment horizontal="left" vertical="top"/>
    </xf>
    <xf numFmtId="0" fontId="2" fillId="0" borderId="0" xfId="0" applyFont="1" applyAlignment="1"/>
    <xf numFmtId="0" fontId="4" fillId="0" borderId="0" xfId="0" applyFont="1" applyFill="1" applyAlignment="1"/>
    <xf numFmtId="41" fontId="6" fillId="0" borderId="0" xfId="0" applyNumberFormat="1" applyFont="1" applyFill="1" applyBorder="1" applyAlignment="1"/>
    <xf numFmtId="0" fontId="10" fillId="0" borderId="0" xfId="0" quotePrefix="1" applyFont="1" applyFill="1" applyBorder="1" applyAlignment="1">
      <alignment horizontal="left" indent="2"/>
    </xf>
    <xf numFmtId="0" fontId="4" fillId="0" borderId="0" xfId="0" applyFont="1" applyFill="1" applyBorder="1" applyAlignment="1"/>
    <xf numFmtId="41" fontId="6" fillId="0" borderId="0" xfId="0" applyNumberFormat="1" applyFont="1" applyBorder="1" applyAlignment="1"/>
    <xf numFmtId="41" fontId="4" fillId="0" borderId="0" xfId="0" applyNumberFormat="1" applyFont="1" applyBorder="1" applyAlignment="1"/>
    <xf numFmtId="0" fontId="6" fillId="6" borderId="2" xfId="0" applyFont="1" applyFill="1" applyBorder="1" applyAlignment="1">
      <alignment horizontal="left"/>
    </xf>
    <xf numFmtId="41" fontId="6" fillId="6" borderId="2" xfId="1" applyNumberFormat="1" applyFont="1" applyFill="1" applyBorder="1" applyAlignment="1"/>
    <xf numFmtId="41" fontId="4" fillId="6" borderId="3" xfId="1" applyNumberFormat="1" applyFont="1" applyFill="1" applyBorder="1" applyAlignment="1"/>
    <xf numFmtId="41" fontId="6" fillId="6" borderId="3" xfId="1" applyNumberFormat="1" applyFont="1" applyFill="1" applyBorder="1" applyAlignment="1"/>
    <xf numFmtId="41" fontId="4" fillId="7" borderId="2" xfId="1" applyNumberFormat="1" applyFont="1" applyFill="1" applyBorder="1" applyAlignment="1"/>
    <xf numFmtId="0" fontId="4" fillId="8" borderId="0" xfId="0" applyFont="1" applyFill="1" applyAlignment="1">
      <alignment horizontal="left" wrapText="1"/>
    </xf>
    <xf numFmtId="41" fontId="4" fillId="8" borderId="2" xfId="1" applyNumberFormat="1" applyFont="1" applyFill="1" applyBorder="1" applyAlignment="1"/>
    <xf numFmtId="0" fontId="4" fillId="9" borderId="0" xfId="0" applyFont="1" applyFill="1" applyAlignment="1">
      <alignment wrapText="1"/>
    </xf>
    <xf numFmtId="41" fontId="6" fillId="9" borderId="2" xfId="1" applyNumberFormat="1" applyFont="1" applyFill="1" applyBorder="1" applyAlignment="1"/>
    <xf numFmtId="41" fontId="4" fillId="9" borderId="0" xfId="0" applyNumberFormat="1" applyFont="1" applyFill="1" applyAlignment="1">
      <alignment horizontal="left" wrapText="1"/>
    </xf>
    <xf numFmtId="41" fontId="6" fillId="10" borderId="3" xfId="1" applyNumberFormat="1" applyFont="1" applyFill="1" applyBorder="1" applyAlignment="1"/>
    <xf numFmtId="41" fontId="4" fillId="11" borderId="0" xfId="1" applyNumberFormat="1" applyFont="1" applyFill="1" applyBorder="1" applyAlignment="1"/>
    <xf numFmtId="166" fontId="4" fillId="11" borderId="2" xfId="1" applyNumberFormat="1" applyFont="1" applyFill="1" applyBorder="1" applyAlignment="1"/>
    <xf numFmtId="0" fontId="6" fillId="12" borderId="3" xfId="1" applyNumberFormat="1" applyFont="1" applyFill="1" applyBorder="1" applyAlignment="1">
      <alignment wrapText="1"/>
    </xf>
    <xf numFmtId="41" fontId="6" fillId="12" borderId="3" xfId="1" applyNumberFormat="1" applyFont="1" applyFill="1" applyBorder="1" applyAlignment="1"/>
    <xf numFmtId="0" fontId="3" fillId="0" borderId="0" xfId="0" applyFont="1" applyFill="1" applyAlignment="1">
      <alignment horizontal="left"/>
    </xf>
    <xf numFmtId="41" fontId="9" fillId="0" borderId="0" xfId="0" applyNumberFormat="1" applyFont="1" applyFill="1"/>
    <xf numFmtId="49" fontId="10" fillId="0" borderId="0" xfId="1" quotePrefix="1" applyNumberFormat="1" applyFont="1" applyFill="1" applyBorder="1" applyAlignment="1">
      <alignment horizontal="center" vertical="top" wrapText="1"/>
    </xf>
    <xf numFmtId="49" fontId="10" fillId="0" borderId="0" xfId="1" applyNumberFormat="1" applyFont="1" applyFill="1" applyBorder="1" applyAlignment="1">
      <alignment horizontal="center" vertical="center" wrapText="1"/>
    </xf>
    <xf numFmtId="0" fontId="4" fillId="0" borderId="0" xfId="0" applyFont="1" applyAlignment="1">
      <alignment horizontal="center" wrapText="1"/>
    </xf>
    <xf numFmtId="0" fontId="6" fillId="0" borderId="4" xfId="0" applyFont="1" applyFill="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colors>
    <mruColors>
      <color rgb="FFDDD9C4"/>
      <color rgb="FFEEECE1"/>
      <color rgb="FFD8E4BC"/>
      <color rgb="FFFCD5B4"/>
      <color rgb="FFEBF1DE"/>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OPS%20Reporting%20Form%20(19-20A)%20Actuals)%20-%20Disbursements%20by%20Project%20Ar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S 19-20A Lead Sheet"/>
      <sheetName val="ROPS 19-20A Lead Sheet ATE"/>
      <sheetName val="Collections for Reporting"/>
      <sheetName val="Collections for Reporting-ROPS"/>
      <sheetName val="PI 867- ROPS 19-20A"/>
      <sheetName val="Total Admin Fees"/>
      <sheetName val="Total Admin Fees no subtotals"/>
      <sheetName val="Admin-ROPS Summary RD RG"/>
      <sheetName val="XCC"/>
      <sheetName val="PTAF"/>
      <sheetName val="MTA"/>
      <sheetName val="RS01 - Adelanto"/>
      <sheetName val="RS02 - Apple Valley"/>
      <sheetName val="RS03 - Barstow"/>
      <sheetName val="RS04 - Big Bear Lake"/>
      <sheetName val="RS05 - Chino"/>
      <sheetName val="RS06 - Colton"/>
      <sheetName val="RS07 - Fontana"/>
      <sheetName val="RS08 - Grand Terrace"/>
      <sheetName val="RS09 - Hesperia"/>
      <sheetName val="RS10 - Highland"/>
      <sheetName val="RS11 - Inland Valley"/>
      <sheetName val="RS12 - Loma Linda"/>
      <sheetName val="RS13 - Montclair"/>
      <sheetName val="RS14 - Needles"/>
      <sheetName val="RS15 - Ontario"/>
      <sheetName val="RS16 - Rancho Cucamonga"/>
      <sheetName val="RS17 - Redlands"/>
      <sheetName val="RS18 - Rialto"/>
      <sheetName val="RS19 - City of Sn Bndo"/>
      <sheetName val="RS20 - County of Sn Bndo"/>
      <sheetName val="RS21 - Twentynine Palms"/>
      <sheetName val="RS22 - Upland"/>
      <sheetName val="RS23 - Victorville"/>
      <sheetName val="RS24 - Victor Valley"/>
      <sheetName val="RS25 - Yucaipa"/>
      <sheetName val="RS26 - Yucca Valley"/>
      <sheetName val="KE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AA01-AA01</v>
          </cell>
          <cell r="B2" t="str">
            <v>POOL POOL</v>
          </cell>
        </row>
        <row r="3">
          <cell r="A3" t="str">
            <v>AA02-GM01</v>
          </cell>
          <cell r="B3" t="str">
            <v>AUGMENTATION FUND-DISTRIBUTION POOL</v>
          </cell>
        </row>
        <row r="4">
          <cell r="A4" t="str">
            <v>AA02-GS01</v>
          </cell>
          <cell r="B4" t="str">
            <v>AUGMENTATION FUND-SUPPLEMENTAL GTL</v>
          </cell>
        </row>
        <row r="5">
          <cell r="A5" t="str">
            <v>AA03-AA01</v>
          </cell>
          <cell r="B5" t="str">
            <v>POOL - UNITARY TAX POOL</v>
          </cell>
        </row>
        <row r="6">
          <cell r="A6" t="str">
            <v>AA03-AA02</v>
          </cell>
          <cell r="B6" t="str">
            <v>POOL - UNITARY TAX-DEBT SERVICE POOL</v>
          </cell>
        </row>
        <row r="7">
          <cell r="A7" t="str">
            <v>AA03-AA03</v>
          </cell>
          <cell r="B7" t="str">
            <v>POOL - UNITARY TAX POOL-PIPELINES</v>
          </cell>
        </row>
        <row r="8">
          <cell r="A8" t="str">
            <v>AA03-AA04</v>
          </cell>
          <cell r="B8" t="str">
            <v>POOL - UNITARY TAX-DEBT SERVICE POOL-PIPELINES</v>
          </cell>
        </row>
        <row r="9">
          <cell r="A9" t="str">
            <v>AA03-AA05</v>
          </cell>
          <cell r="B9" t="str">
            <v>POOL - UNITARY TAX POOL-RAILROADS</v>
          </cell>
        </row>
        <row r="10">
          <cell r="A10" t="str">
            <v>AA03-AA06</v>
          </cell>
          <cell r="B10" t="str">
            <v>POOL - UNITARY TAX-DEBT SERVICE POOL-RAILROADS</v>
          </cell>
        </row>
        <row r="11">
          <cell r="A11" t="str">
            <v>AA04-AA01</v>
          </cell>
          <cell r="B11" t="str">
            <v>TEETER PLAN FUNDS-APPORTIONED TAX RESOURCES FUND</v>
          </cell>
        </row>
        <row r="12">
          <cell r="A12" t="str">
            <v>AA04-AA02</v>
          </cell>
          <cell r="B12" t="str">
            <v>TEETER PLAN FUNDS-TAX LOSS RESERVE FUND</v>
          </cell>
        </row>
        <row r="13">
          <cell r="A13" t="str">
            <v>AB01-CD01</v>
          </cell>
          <cell r="B13" t="str">
            <v>COUNTY GENERAL FUND-DEL PENALTIES FROM TAX ROLL</v>
          </cell>
        </row>
        <row r="14">
          <cell r="A14" t="str">
            <v>AB01-CR01</v>
          </cell>
          <cell r="B14" t="str">
            <v>COUNTY GENERAL FUND-COSTS FROM TAX ROLL</v>
          </cell>
        </row>
        <row r="15">
          <cell r="A15" t="str">
            <v>AB01-CS01</v>
          </cell>
          <cell r="B15" t="str">
            <v>COUNTY GENERAL FUND-CO/GEN SUPPLEMENTAL ADMIN CHARGE</v>
          </cell>
        </row>
        <row r="16">
          <cell r="A16" t="str">
            <v>AB01-FF01</v>
          </cell>
          <cell r="B16" t="str">
            <v>COUNTY GENERAL FUND-FEES</v>
          </cell>
        </row>
        <row r="17">
          <cell r="A17" t="str">
            <v>AB01-GA01</v>
          </cell>
          <cell r="B17" t="str">
            <v>COUNTY GENERAL FUND</v>
          </cell>
        </row>
        <row r="18">
          <cell r="A18" t="str">
            <v>AB01-GS01</v>
          </cell>
          <cell r="B18" t="str">
            <v>COUNTY GENERAL FUND-SUPPLEMENTAL GTL</v>
          </cell>
        </row>
        <row r="19">
          <cell r="A19" t="str">
            <v>AB01-SP01</v>
          </cell>
          <cell r="B19" t="str">
            <v>COUNTY GENERAL FUND-REFUNDS OF DEL PEN FROM CURR ROLL</v>
          </cell>
        </row>
        <row r="20">
          <cell r="A20" t="str">
            <v>AB02-FF01</v>
          </cell>
          <cell r="B20" t="str">
            <v>EDUCATION REVENUE AUGMENTATION FUND-FEES</v>
          </cell>
        </row>
        <row r="21">
          <cell r="A21" t="str">
            <v>AB02-GA01</v>
          </cell>
          <cell r="B21" t="str">
            <v xml:space="preserve">EDUCATION REVENUE AUGMENTATION FUND </v>
          </cell>
        </row>
        <row r="22">
          <cell r="A22" t="str">
            <v>AB02-GS01</v>
          </cell>
          <cell r="B22" t="str">
            <v>EDUCATION REVENUE AUGMENTATION FUND-SUPPLEMENTAL GEN TAX LEVY - ERAF</v>
          </cell>
        </row>
        <row r="23">
          <cell r="A23" t="str">
            <v>AC01-CC01</v>
          </cell>
          <cell r="B23" t="str">
            <v>AUDITOR CONTROLLER B U-COLLECTION CHARGES</v>
          </cell>
        </row>
        <row r="24">
          <cell r="A24" t="str">
            <v>AC01-CP01</v>
          </cell>
          <cell r="B24" t="str">
            <v>AUDITOR CONTROLLER B U-PROCESSING COSTS</v>
          </cell>
        </row>
        <row r="25">
          <cell r="A25" t="str">
            <v>AC02-DA01</v>
          </cell>
          <cell r="B25" t="str">
            <v>AUD/CONTR ADMIN ACCTS-BAKER CSD DS</v>
          </cell>
        </row>
        <row r="26">
          <cell r="A26" t="str">
            <v>AC02-DA02</v>
          </cell>
          <cell r="B26" t="str">
            <v>AUD/CONTR ADMIN ACCTS-DAGGETT CSD DS</v>
          </cell>
        </row>
        <row r="27">
          <cell r="A27" t="str">
            <v>AC02-DA04</v>
          </cell>
          <cell r="B27" t="str">
            <v>AUD/CONTR ADMIN ACCTS-RUNNING SPRINGS CWD DS</v>
          </cell>
        </row>
        <row r="28">
          <cell r="A28" t="str">
            <v>AC02-DA05</v>
          </cell>
          <cell r="B28" t="str">
            <v>AUD/CONTR ADMIN ACCTS-THUNDERBIRD CWD DS</v>
          </cell>
        </row>
        <row r="29">
          <cell r="A29" t="str">
            <v>AC02-DI03</v>
          </cell>
          <cell r="B29" t="str">
            <v>AUD/CONTR ADMIN ACCTS-LAKE ARROWHEAD SANI DS</v>
          </cell>
        </row>
        <row r="30">
          <cell r="A30" t="str">
            <v>AD02-UN01</v>
          </cell>
          <cell r="B30" t="str">
            <v>AUDITOR CONTROLLER TRUST-REFUNDS-ANNUAL SECURED ROLL REFUNDS</v>
          </cell>
        </row>
        <row r="31">
          <cell r="A31" t="str">
            <v>AD02-UN02</v>
          </cell>
          <cell r="B31" t="str">
            <v>AUDITOR CONTROLLER TRUST-REFUNDS-SUPPLEMENTAL SECURED ROLL REFUNDS</v>
          </cell>
        </row>
        <row r="32">
          <cell r="A32" t="str">
            <v>AD02-UN03</v>
          </cell>
          <cell r="B32" t="str">
            <v>AUDITOR CONTROLLER TRUST-REFUNDS-TAX ROLL CREDITS</v>
          </cell>
        </row>
        <row r="33">
          <cell r="A33" t="str">
            <v>AD02-UN04</v>
          </cell>
          <cell r="B33" t="str">
            <v>AUDITOR CONTROLLER TRUST-REFUNDS-ANNUAL UNSEC ROLL REFUNDS</v>
          </cell>
        </row>
        <row r="34">
          <cell r="A34" t="str">
            <v>AD02-UN05</v>
          </cell>
          <cell r="B34" t="str">
            <v>AUDITOR CONTROLLER TRUST-REFUNDS-SUPPLEMENTAL UNSEC ROLL REFUNDS</v>
          </cell>
        </row>
        <row r="35">
          <cell r="A35" t="str">
            <v>AD03-IM01</v>
          </cell>
          <cell r="B35" t="str">
            <v>AUD CONTROLLER TRUST-UNAPPORT TAXES-IMPOUND-FLOOD ZONE 1 (601-411)</v>
          </cell>
        </row>
        <row r="36">
          <cell r="A36" t="str">
            <v>AD03-IM02</v>
          </cell>
          <cell r="B36" t="str">
            <v>AUD CONTROLLER TRUST-UNAPPORT TAXES-IMPOUND-FLOOD ADM 1&amp;2 (697-411)</v>
          </cell>
        </row>
        <row r="37">
          <cell r="A37" t="str">
            <v>AD03-SP01</v>
          </cell>
          <cell r="B37" t="str">
            <v>AUD CONTROLLER TRUST-UNAPPORT TAXES-AIRCRAFT TAXES ON UTILITY ROLL</v>
          </cell>
        </row>
        <row r="38">
          <cell r="A38" t="str">
            <v>AD03-UN04</v>
          </cell>
          <cell r="B38" t="str">
            <v>AUD CONTROLLER TRUST-UNAPPORT TAXES-UNSECURED ADVANCE RECOVERY</v>
          </cell>
        </row>
        <row r="39">
          <cell r="A39" t="str">
            <v>AD03-UN05</v>
          </cell>
          <cell r="B39" t="str">
            <v>AUD CONTROLLER TRUST-UNAPPORT TAXES-SUPPLEMENTAL ADVANCE RECOVERY</v>
          </cell>
        </row>
        <row r="40">
          <cell r="A40" t="str">
            <v>AD03-UN06</v>
          </cell>
          <cell r="B40" t="str">
            <v>AUD CONTROLLER TRUST-UNAPPORT TAXES-SECURED ADVANCE RECOVERY</v>
          </cell>
        </row>
        <row r="41">
          <cell r="A41" t="str">
            <v>AE01-SL01</v>
          </cell>
          <cell r="B41" t="str">
            <v>ENVIRONMENTAL HEALTH SERVICES-LAND USE FEES - ENVIRONMENTAL HLT</v>
          </cell>
        </row>
        <row r="42">
          <cell r="A42" t="str">
            <v>AE01-SL02</v>
          </cell>
          <cell r="B42" t="str">
            <v>ENVIRONMENTAL HEALTH SERVICES-LAND USE FEES - ENVIRONMENTAL HLT</v>
          </cell>
        </row>
        <row r="43">
          <cell r="A43" t="str">
            <v>AE01-SP01</v>
          </cell>
          <cell r="B43" t="str">
            <v>ENVIRONMENTAL HEALTH SERVICES-LAND USE SERVICES #0182</v>
          </cell>
        </row>
        <row r="44">
          <cell r="A44" t="str">
            <v>AE01-SP02</v>
          </cell>
          <cell r="B44" t="str">
            <v>ENVIRONMENTAL HEALTH SERVICES-VECTOR CONTROL - COLTON CITY</v>
          </cell>
        </row>
        <row r="45">
          <cell r="A45" t="str">
            <v>AE01-SP03</v>
          </cell>
          <cell r="B45" t="str">
            <v>ENVIRONMENTAL HEALTH SERVICES-VECTOR CONTROL - COLORADO RIV</v>
          </cell>
        </row>
        <row r="46">
          <cell r="A46" t="str">
            <v>AE01-SP04</v>
          </cell>
          <cell r="B46" t="str">
            <v>ENVIRONMENTAL HEALTH SERVICES-VECTOR CONTROL - HIGHLAND CITY</v>
          </cell>
        </row>
        <row r="47">
          <cell r="A47" t="str">
            <v>AE01-SP05</v>
          </cell>
          <cell r="B47" t="str">
            <v>ENVIRONMENTAL HEALTH SERVICES-VECTOR CONTROL - REDLANDS CITY</v>
          </cell>
        </row>
        <row r="48">
          <cell r="A48" t="str">
            <v>AE01-SP06</v>
          </cell>
          <cell r="B48" t="str">
            <v>ENVIRONMENTAL HEALTH SERVICES-VECTOR CONTROL - RIALTO CITY</v>
          </cell>
        </row>
        <row r="49">
          <cell r="A49" t="str">
            <v>AE01-SP07</v>
          </cell>
          <cell r="B49" t="str">
            <v>ENVIRONMENTAL HEALTH SERVICES-VECTOR CONTROL - SAN BDNO CNTY</v>
          </cell>
        </row>
        <row r="50">
          <cell r="A50" t="str">
            <v>AE01-SP08</v>
          </cell>
          <cell r="B50" t="str">
            <v>ENVIRONMENTAL HEALTH SERVICES-VECTOR CONTROL - SAN BDNO VLY REG</v>
          </cell>
        </row>
        <row r="51">
          <cell r="A51" t="str">
            <v>AE01-SP09</v>
          </cell>
          <cell r="B51" t="str">
            <v>ENVIRONMENTAL HEALTH SERVICES-VECTOR CONTROL - DESERT/MT REGION</v>
          </cell>
        </row>
        <row r="52">
          <cell r="A52" t="str">
            <v>AE01-SP10</v>
          </cell>
          <cell r="B52" t="str">
            <v>ENVIRONMENTAL HEALTH SERVICES-VECTOR CONTROL - FONTANA CITY</v>
          </cell>
        </row>
        <row r="53">
          <cell r="A53" t="str">
            <v>AE01-SP11</v>
          </cell>
          <cell r="B53" t="str">
            <v>ENVIRONMENTAL HEALTH SERVICES-VECTOR CONTROL - MONTCLAIR CITY</v>
          </cell>
        </row>
        <row r="54">
          <cell r="A54" t="str">
            <v>AE01-SP12</v>
          </cell>
          <cell r="B54" t="str">
            <v>ENVIRONMENTAL HEALTH SERVICES-VECTOR CONTROL - NEEDLES CITY</v>
          </cell>
        </row>
        <row r="55">
          <cell r="A55" t="str">
            <v>AE01-SP13</v>
          </cell>
          <cell r="B55" t="str">
            <v>ENVIRONMENTAL HEALTH SERVICES-VECTOR CONTROL - LOMA LINDA CITY</v>
          </cell>
        </row>
        <row r="56">
          <cell r="A56" t="str">
            <v>AE01-SP16</v>
          </cell>
          <cell r="B56" t="str">
            <v>ENVIRONMENTAL HEALTH SERVICES-VECTOR CONTROL - GRAND TERRACE CI</v>
          </cell>
        </row>
        <row r="57">
          <cell r="A57" t="str">
            <v>AE01-SP20</v>
          </cell>
          <cell r="B57" t="str">
            <v>ENVIRONMENTAL HEALTH SERVICES-VECTOR CONTROL - UPLAND CITY</v>
          </cell>
        </row>
        <row r="58">
          <cell r="A58" t="str">
            <v>AE01-SP38</v>
          </cell>
          <cell r="B58" t="str">
            <v>ENVIRONMENTAL HEALTH SERVICES-VECTOR CONTROL - YUCAIPA CITY</v>
          </cell>
        </row>
        <row r="59">
          <cell r="A59" t="str">
            <v>AE01-SP40</v>
          </cell>
          <cell r="B59" t="str">
            <v>ENVIRONMENTAL HEALTH SERVICES-NUISANCE ABATEMENT-ECD</v>
          </cell>
        </row>
        <row r="60">
          <cell r="A60" t="str">
            <v>AE01-SP41</v>
          </cell>
          <cell r="B60" t="str">
            <v>ENVIRONMENTAL HEALTH SERVICES-NUISANCE ABATEMENT</v>
          </cell>
        </row>
        <row r="61">
          <cell r="A61" t="str">
            <v>AE01-SP42</v>
          </cell>
          <cell r="B61" t="str">
            <v>ENVIRONMENTAL HEALTH SERVICES-NUISANCE ABATEMENT-ECD</v>
          </cell>
        </row>
        <row r="62">
          <cell r="A62" t="str">
            <v>AE01-SP43</v>
          </cell>
          <cell r="B62" t="str">
            <v>ENVIRONMENTAL HEALTH SERVICES-NUISANCE ABATEMENT-ECD</v>
          </cell>
        </row>
        <row r="63">
          <cell r="A63" t="str">
            <v>AE01-SP44</v>
          </cell>
          <cell r="B63" t="str">
            <v>ENVIRONMENTAL HEALTH SERVICES-NUISANCE ABATEMENT-ECD</v>
          </cell>
        </row>
        <row r="64">
          <cell r="A64" t="str">
            <v>AE01-SP45</v>
          </cell>
          <cell r="B64" t="str">
            <v>ENVIRONMENTAL HEALTH SERVICES-LAND USE SERVICES #0182</v>
          </cell>
        </row>
        <row r="65">
          <cell r="A65" t="str">
            <v>AG01-SP01</v>
          </cell>
          <cell r="B65" t="str">
            <v>LAND USE SERVICES-LAND USE SERVICES/FIRE HAZARD ABA</v>
          </cell>
        </row>
        <row r="66">
          <cell r="A66" t="str">
            <v>AO01-CP01</v>
          </cell>
          <cell r="B66" t="str">
            <v>CAO-SPECIAL DISTRICTS-PROCESSING COST</v>
          </cell>
        </row>
        <row r="67">
          <cell r="A67" t="str">
            <v>AR01-SL01</v>
          </cell>
          <cell r="B67" t="str">
            <v>REFUSE DISPOSAL-LAND USE FEES-COMBINED SWM &amp; ENV</v>
          </cell>
        </row>
        <row r="68">
          <cell r="A68" t="str">
            <v>AR01-SL02</v>
          </cell>
          <cell r="B68" t="str">
            <v>REFUSE DISPOSAL-LAND USE FEES-SOLID WASTE MGMT ON</v>
          </cell>
        </row>
        <row r="69">
          <cell r="A69" t="str">
            <v>AR01-SP01</v>
          </cell>
          <cell r="B69" t="str">
            <v>REFUSE DISPOSAL-SOLID WASTE MGMT DELQ. HAULER FEE</v>
          </cell>
        </row>
        <row r="70">
          <cell r="A70" t="str">
            <v>AS01-CS01</v>
          </cell>
          <cell r="B70" t="str">
            <v>ASSESSOR-5% SUPPLEMENTAL ADMIN CHARGE</v>
          </cell>
        </row>
        <row r="71">
          <cell r="A71" t="str">
            <v>AS01-SP01</v>
          </cell>
          <cell r="B71" t="str">
            <v>ASSESSOR-ASSESSOR C O S PENALTY</v>
          </cell>
        </row>
        <row r="72">
          <cell r="A72" t="str">
            <v>AS01-SP02</v>
          </cell>
          <cell r="B72" t="str">
            <v>ASSESSOR-ASSESSOR TIME-SHARE ADMIN CHARGES</v>
          </cell>
        </row>
        <row r="73">
          <cell r="A73" t="str">
            <v>AT01-CR01</v>
          </cell>
          <cell r="B73" t="str">
            <v>TAX COLLECTOR-COSTS FROM CURR SEC TAX ROLL</v>
          </cell>
        </row>
        <row r="74">
          <cell r="A74" t="str">
            <v>AT01-SP02</v>
          </cell>
          <cell r="B74" t="str">
            <v>TAX COLLECTOR-DEL MOBILEHOME DMV FEES</v>
          </cell>
        </row>
        <row r="75">
          <cell r="A75" t="str">
            <v>AT01-SP03</v>
          </cell>
          <cell r="B75" t="str">
            <v>TAX COLLECTOR-TIME-SHARES</v>
          </cell>
        </row>
        <row r="76">
          <cell r="A76" t="str">
            <v>AY01-SP01</v>
          </cell>
          <cell r="B76" t="str">
            <v>LAND USE SERVICES-DEMOLITION</v>
          </cell>
        </row>
        <row r="77">
          <cell r="A77" t="str">
            <v>AZ01-TS01</v>
          </cell>
          <cell r="B77" t="str">
            <v>TREASURER ADMIN. ACCOUNTS-LK ARHD CSD SANI BOND 3</v>
          </cell>
        </row>
        <row r="78">
          <cell r="A78" t="str">
            <v>AZ01-TS02</v>
          </cell>
          <cell r="B78" t="str">
            <v>TREASURER ADMIN. ACCOUNTS-LK ARHD CSD SANI BOND 5</v>
          </cell>
        </row>
        <row r="79">
          <cell r="A79" t="str">
            <v>AZ01-TS03</v>
          </cell>
          <cell r="B79" t="str">
            <v>TREASURER ADMIN. ACCOUNTS-LK ARHD CSD SANI BOND 6</v>
          </cell>
        </row>
        <row r="80">
          <cell r="A80" t="str">
            <v>AZ01-TS04</v>
          </cell>
          <cell r="B80" t="str">
            <v>TREASURER ADMIN. ACCOUNTS-LK ARHD CSD SANI BOND 8</v>
          </cell>
        </row>
        <row r="81">
          <cell r="A81" t="str">
            <v>AZ01-TW01</v>
          </cell>
          <cell r="B81" t="str">
            <v>TREASURER ADMIN. ACCOUNTS-ASSESSMENT DISTRICT 94-1</v>
          </cell>
        </row>
        <row r="82">
          <cell r="A82" t="str">
            <v>BC01-SP01</v>
          </cell>
          <cell r="B82" t="str">
            <v>ECONOMIC &amp; COMMUNITY DEVELOPMENT-DEMOLITION - E.C.D. REVOLVING FUN</v>
          </cell>
        </row>
        <row r="83">
          <cell r="A83" t="str">
            <v>BC01-SP02</v>
          </cell>
          <cell r="B83" t="str">
            <v>ECONOMIC &amp; COMMUNITY DEVELOPMENT-BLIGHT ABATEMENT DISTRICT 1</v>
          </cell>
        </row>
        <row r="84">
          <cell r="A84" t="str">
            <v>BC01-SP03</v>
          </cell>
          <cell r="B84" t="str">
            <v>ECONOMIC &amp; COMMUNITY DEVELOPMENT-BLIGHT ABATEMENT DISTRICT 2</v>
          </cell>
        </row>
        <row r="85">
          <cell r="A85" t="str">
            <v>BC01-SP04</v>
          </cell>
          <cell r="B85" t="str">
            <v>ECONOMIC &amp; COMMUNITY DEVELOPMENT-BLIGHT ABATEMENT DISTRICT 3</v>
          </cell>
        </row>
        <row r="86">
          <cell r="A86" t="str">
            <v>BC01-SP05</v>
          </cell>
          <cell r="B86" t="str">
            <v>ECONOMIC &amp; COMMUNITY DEVELOPMENT-BLIGHT ABATEMENT DISTRICT 4</v>
          </cell>
        </row>
        <row r="87">
          <cell r="A87" t="str">
            <v>BC01-SP06</v>
          </cell>
          <cell r="B87" t="str">
            <v>ECONOMIC &amp; COMMUNITY DEVELOPMENT-BLIGHT ABATEMENT DISTRICT 5</v>
          </cell>
        </row>
        <row r="88">
          <cell r="A88" t="str">
            <v>BF01-FF01</v>
          </cell>
          <cell r="B88" t="str">
            <v>FLOOD CONTROL ZONE 1-FEES</v>
          </cell>
        </row>
        <row r="89">
          <cell r="A89" t="str">
            <v>BF01-GA01</v>
          </cell>
          <cell r="B89" t="str">
            <v>FLOOD CONTROL ZONE 1</v>
          </cell>
        </row>
        <row r="90">
          <cell r="A90" t="str">
            <v>BF02-DA01</v>
          </cell>
          <cell r="B90" t="str">
            <v>FLOOD CONTROL ZONE 2-DEBT SERVICE(FINAL YR 80)</v>
          </cell>
        </row>
        <row r="91">
          <cell r="A91" t="str">
            <v>BF02-FF01</v>
          </cell>
          <cell r="B91" t="str">
            <v>FLOOD CONTROL ZONE 2-FEES</v>
          </cell>
        </row>
        <row r="92">
          <cell r="A92" t="str">
            <v>BF02-GA01</v>
          </cell>
          <cell r="B92" t="str">
            <v>FLOOD CONTROL ZONE 2</v>
          </cell>
        </row>
        <row r="93">
          <cell r="A93" t="str">
            <v>BF03-FF01</v>
          </cell>
          <cell r="B93" t="str">
            <v>FLOOD CONTROL ZONE 3-FEES</v>
          </cell>
        </row>
        <row r="94">
          <cell r="A94" t="str">
            <v>BF03-GA01</v>
          </cell>
          <cell r="B94" t="str">
            <v>FLOOD CONTROL ZONE 3</v>
          </cell>
        </row>
        <row r="95">
          <cell r="A95" t="str">
            <v>BF04-FF01</v>
          </cell>
          <cell r="B95" t="str">
            <v>FLOOD CONTROL ZONE 4-FEES</v>
          </cell>
        </row>
        <row r="96">
          <cell r="A96" t="str">
            <v>BF04-GA01</v>
          </cell>
          <cell r="B96" t="str">
            <v>FLOOD CONTROL ZONE 4</v>
          </cell>
        </row>
        <row r="97">
          <cell r="A97" t="str">
            <v>BF05-FF01</v>
          </cell>
          <cell r="B97" t="str">
            <v>FLOOD CONTROL ZONE 5-FEES</v>
          </cell>
        </row>
        <row r="98">
          <cell r="A98" t="str">
            <v>BF05-GA01</v>
          </cell>
          <cell r="B98" t="str">
            <v>FLOOD CONTROL ZONE 5</v>
          </cell>
        </row>
        <row r="99">
          <cell r="A99" t="str">
            <v>BF06-FF01</v>
          </cell>
          <cell r="B99" t="str">
            <v>FLOOD CONTROL ZONE 6-FEES</v>
          </cell>
        </row>
        <row r="100">
          <cell r="A100" t="str">
            <v>BF06-GA01</v>
          </cell>
          <cell r="B100" t="str">
            <v>FLOOD CONTROL ZONE 6</v>
          </cell>
        </row>
        <row r="101">
          <cell r="A101" t="str">
            <v>BF07-FF01</v>
          </cell>
          <cell r="B101" t="str">
            <v>FLOOD CONTROL ADMIN 1 &amp; 2-FEES</v>
          </cell>
        </row>
        <row r="102">
          <cell r="A102" t="str">
            <v>BF07-GA01</v>
          </cell>
          <cell r="B102" t="str">
            <v>FLOOD CONTROL ADMIN 1 &amp; 2</v>
          </cell>
        </row>
        <row r="103">
          <cell r="A103" t="str">
            <v>BF08-FF01</v>
          </cell>
          <cell r="B103" t="str">
            <v>FLOOD CONTROL ADMIN 3-6-FEES</v>
          </cell>
        </row>
        <row r="104">
          <cell r="A104" t="str">
            <v>BF08-GA01</v>
          </cell>
          <cell r="B104" t="str">
            <v>FLOOD CONTROL ADMIN 3-6</v>
          </cell>
        </row>
        <row r="105">
          <cell r="A105" t="str">
            <v>BF09-TT01</v>
          </cell>
          <cell r="B105" t="str">
            <v>FLOOD CONTROL DISTRICT-BLEDSOE CREEK A.D. 85-2</v>
          </cell>
        </row>
        <row r="106">
          <cell r="A106" t="str">
            <v>BL01-FF01</v>
          </cell>
          <cell r="B106" t="str">
            <v>COUNTY FREE LIBRARY-FEES</v>
          </cell>
        </row>
        <row r="107">
          <cell r="A107" t="str">
            <v>BL01-GA01</v>
          </cell>
          <cell r="B107" t="str">
            <v>COUNTY FREE LIBRARY</v>
          </cell>
        </row>
        <row r="108">
          <cell r="A108" t="str">
            <v>BR01-FF01</v>
          </cell>
          <cell r="B108" t="str">
            <v>COUNTY ROAD FUND-HIWAY PROP RENTAL INCOME</v>
          </cell>
        </row>
        <row r="109">
          <cell r="A109" t="str">
            <v>BS01-FF01</v>
          </cell>
          <cell r="B109" t="str">
            <v>SUPERINTENDENT OF SCHOOLS-FEES</v>
          </cell>
        </row>
        <row r="110">
          <cell r="A110" t="str">
            <v>BS01-GA01</v>
          </cell>
          <cell r="B110" t="str">
            <v>SUPERINTENDENT OF SCHOOLS - COUNTY WIDE</v>
          </cell>
        </row>
        <row r="111">
          <cell r="A111" t="str">
            <v>BS01-GA02</v>
          </cell>
          <cell r="B111" t="str">
            <v>SUPERINTENDENT OF SCHOOLS - R O P</v>
          </cell>
        </row>
        <row r="112">
          <cell r="A112" t="str">
            <v>BS01-GA03</v>
          </cell>
          <cell r="B112" t="str">
            <v>SUPERINTENDENT OF SCHOOLS - PHYS HAND</v>
          </cell>
        </row>
        <row r="113">
          <cell r="A113" t="str">
            <v>BS01-GA04</v>
          </cell>
          <cell r="B113" t="str">
            <v>SUPERINTENDENT OF SCHOOLS - MENT RET</v>
          </cell>
        </row>
        <row r="114">
          <cell r="A114" t="str">
            <v>BS01-GA05</v>
          </cell>
          <cell r="B114" t="str">
            <v>SUPERINTENDENT OF SCHOOLS - DEV CENTER</v>
          </cell>
        </row>
        <row r="115">
          <cell r="A115" t="str">
            <v>CC02-FF01</v>
          </cell>
          <cell r="B115" t="str">
            <v>CITY OF ADELANTO-FEES</v>
          </cell>
        </row>
        <row r="116">
          <cell r="A116" t="str">
            <v>CC02-GA01</v>
          </cell>
          <cell r="B116" t="str">
            <v>CITY OF ADELANTO</v>
          </cell>
        </row>
        <row r="117">
          <cell r="A117" t="str">
            <v>CC02-GS01</v>
          </cell>
          <cell r="B117" t="str">
            <v>CITY OF ADELANTO-SUPPLEMENTAL GTL</v>
          </cell>
        </row>
        <row r="118">
          <cell r="A118" t="str">
            <v>CC02-SP01</v>
          </cell>
          <cell r="B118" t="str">
            <v>CITY OF ADELANTO-ANNUAL SOLID WASTE CHARGE</v>
          </cell>
        </row>
        <row r="119">
          <cell r="A119" t="str">
            <v>CC02-SP02</v>
          </cell>
          <cell r="B119" t="str">
            <v>CITY OF ADELANTO-STREET IMPROVEMENTS</v>
          </cell>
        </row>
        <row r="120">
          <cell r="A120" t="str">
            <v>CC02-SP03</v>
          </cell>
          <cell r="B120" t="str">
            <v>CITY OF ADELANTO-FIRE SUPPRESSION</v>
          </cell>
        </row>
        <row r="121">
          <cell r="A121" t="str">
            <v>CC02-SP04</v>
          </cell>
          <cell r="B121" t="str">
            <v>CITY OF ADELANTO-HAZARD ABATEMENT</v>
          </cell>
        </row>
        <row r="122">
          <cell r="A122" t="str">
            <v>CC02-SP05</v>
          </cell>
          <cell r="B122" t="str">
            <v>CITY OF ADELANTO-DELINQUENT RUBBISH</v>
          </cell>
        </row>
        <row r="123">
          <cell r="A123" t="str">
            <v>CC02-SP06</v>
          </cell>
          <cell r="B123" t="str">
            <v>CITY OF ADELANTO-NUISANCE ABATEMENT</v>
          </cell>
        </row>
        <row r="124">
          <cell r="A124" t="str">
            <v>CC02-SP07</v>
          </cell>
          <cell r="B124" t="str">
            <v>CITY OF ADELANTO-DELINQUENT FIRE AND POLICE ASSMTS</v>
          </cell>
        </row>
        <row r="125">
          <cell r="A125" t="str">
            <v>CC02-SP08</v>
          </cell>
          <cell r="B125" t="str">
            <v>CITY OF ADELANTO-DELINQUENT APT/HOTEL INSPECTION F</v>
          </cell>
        </row>
        <row r="126">
          <cell r="A126" t="str">
            <v>CC02-SP09</v>
          </cell>
          <cell r="B126" t="str">
            <v>CITY OF ADELANTO-DELINQUENT WATER FEES</v>
          </cell>
        </row>
        <row r="127">
          <cell r="A127" t="str">
            <v>CC02-SP10</v>
          </cell>
          <cell r="B127" t="str">
            <v>CITY OF ADELANTO-STREETLIGHT MAINT AD 01</v>
          </cell>
        </row>
        <row r="128">
          <cell r="A128" t="str">
            <v>CC02-SP11</v>
          </cell>
          <cell r="B128" t="str">
            <v>CITY OF ADELANTO-LANDSCAPE MAINT AD 01</v>
          </cell>
        </row>
        <row r="129">
          <cell r="A129" t="str">
            <v>CC02-SP12</v>
          </cell>
          <cell r="B129" t="str">
            <v>CITY OF ADELANTO-ADELANDTO TRASH/RECYCLING</v>
          </cell>
        </row>
        <row r="130">
          <cell r="A130" t="str">
            <v>CC02-SS01</v>
          </cell>
          <cell r="B130" t="str">
            <v>CITY OF ADELANTO-SEWER STANDBY</v>
          </cell>
        </row>
        <row r="131">
          <cell r="A131" t="str">
            <v>CC02-SU01</v>
          </cell>
          <cell r="B131" t="str">
            <v>CITY OF ADELANTO-DELINQUENT SEWER FEES</v>
          </cell>
        </row>
        <row r="132">
          <cell r="A132" t="str">
            <v>CC02-SW01</v>
          </cell>
          <cell r="B132" t="str">
            <v>CITY OF ADELANTO-WATER STANDBY</v>
          </cell>
        </row>
        <row r="133">
          <cell r="A133" t="str">
            <v>CC02-TT01</v>
          </cell>
          <cell r="B133" t="str">
            <v>CITY OF ADELANTO-ASSESSMENT DIST 1A</v>
          </cell>
        </row>
        <row r="134">
          <cell r="A134" t="str">
            <v>CC03-FF01</v>
          </cell>
          <cell r="B134" t="str">
            <v>TOWN OF APPLE VALLEY-FEES</v>
          </cell>
        </row>
        <row r="135">
          <cell r="A135" t="str">
            <v>CC03-GA01</v>
          </cell>
          <cell r="B135" t="str">
            <v>TOWN OF APPLE VALLEY</v>
          </cell>
        </row>
        <row r="136">
          <cell r="A136" t="str">
            <v>CC03-GS01</v>
          </cell>
          <cell r="B136" t="str">
            <v>TOWN OF APPLE VALLEY-SUPPLEMENTAL GTL</v>
          </cell>
        </row>
        <row r="137">
          <cell r="A137" t="str">
            <v>CC03-SP01</v>
          </cell>
          <cell r="B137" t="str">
            <v>TOWN OF APPLE VALLEY-APPLE VALLEY L.AND L. DIST. 1</v>
          </cell>
        </row>
        <row r="138">
          <cell r="A138" t="str">
            <v>CC03-SP02</v>
          </cell>
          <cell r="B138" t="str">
            <v>TOWN OF APPLE VALLEY-APPLE VALLEY ASSESSMENT-UTILITY</v>
          </cell>
        </row>
        <row r="139">
          <cell r="A139" t="str">
            <v>CC03-SP03</v>
          </cell>
          <cell r="B139" t="str">
            <v>TOWN OF APPLE VALLEY-APPLE VALLEY NUISANCE ABATEMENT</v>
          </cell>
        </row>
        <row r="140">
          <cell r="A140" t="str">
            <v>CC03-SP04</v>
          </cell>
          <cell r="B140" t="str">
            <v>TOWN OF APPLE VALLEY-APPLE VALLEY BUSINESS IMP DISTRIC</v>
          </cell>
        </row>
        <row r="141">
          <cell r="A141" t="str">
            <v>CC03-SP05</v>
          </cell>
          <cell r="B141" t="str">
            <v>TOWN OF APPLE VALLEY-DELINQUENT ANIMAL CONTROL FEES</v>
          </cell>
        </row>
        <row r="142">
          <cell r="A142" t="str">
            <v>CC03-TS01</v>
          </cell>
          <cell r="B142" t="str">
            <v>TOWN OF APPLE VALLEY-ASSESSMENT DISTRICT NO. 2B</v>
          </cell>
        </row>
        <row r="143">
          <cell r="A143" t="str">
            <v>CC03-TW02</v>
          </cell>
          <cell r="B143" t="str">
            <v>TOWN OF APPLE VALLEY-BOND 2A (REFUNDED 1986)</v>
          </cell>
        </row>
        <row r="144">
          <cell r="A144" t="str">
            <v>CC03-TW03</v>
          </cell>
          <cell r="B144" t="str">
            <v>TOWN OF APPLE VALLEY-ASSESSMENT DISTRICT 86-1</v>
          </cell>
        </row>
        <row r="145">
          <cell r="A145" t="str">
            <v>CC03-TW04</v>
          </cell>
          <cell r="B145" t="str">
            <v>TOWN OF APPLE VALLEY-ASSESSMENT DISTRICT NO. 3</v>
          </cell>
        </row>
        <row r="146">
          <cell r="A146" t="str">
            <v>CC03-TW05</v>
          </cell>
          <cell r="B146" t="str">
            <v>TOWN OF APPLE VALLEY-ASSESSMENT DISTRICT 98-1</v>
          </cell>
        </row>
        <row r="147">
          <cell r="A147" t="str">
            <v>CC04-DA01</v>
          </cell>
          <cell r="B147" t="str">
            <v>CITY OF BARSTOW-DEBT SERVICE</v>
          </cell>
        </row>
        <row r="148">
          <cell r="A148" t="str">
            <v>CC04-FF01</v>
          </cell>
          <cell r="B148" t="str">
            <v>CITY OF BARSTOW-FEES</v>
          </cell>
        </row>
        <row r="149">
          <cell r="A149" t="str">
            <v>CC04-GA01</v>
          </cell>
          <cell r="B149" t="str">
            <v>CITY OF BARSTOW</v>
          </cell>
        </row>
        <row r="150">
          <cell r="A150" t="str">
            <v>CC04-GA02</v>
          </cell>
          <cell r="B150" t="str">
            <v>CITY OF BARSTOW-BARSTOW PARK - GTL</v>
          </cell>
        </row>
        <row r="151">
          <cell r="A151" t="str">
            <v>CC04-GS01</v>
          </cell>
          <cell r="B151" t="str">
            <v>CITY OF BARSTOW-SUPPLEMENTAL GTL</v>
          </cell>
        </row>
        <row r="152">
          <cell r="A152" t="str">
            <v>CC04-GS02</v>
          </cell>
          <cell r="B152" t="str">
            <v>CITY OF BARSTOW-SUPPLEMENTAL GTL</v>
          </cell>
        </row>
        <row r="153">
          <cell r="A153" t="str">
            <v>CC04-SP01</v>
          </cell>
          <cell r="B153" t="str">
            <v>CITY OF BARSTOW-ADMINISTRATIVE CITATION</v>
          </cell>
        </row>
        <row r="154">
          <cell r="A154" t="str">
            <v>CC04-SP02</v>
          </cell>
          <cell r="B154" t="str">
            <v>CITY OF BARSTOW-NUISANCE ABATEMENT</v>
          </cell>
        </row>
        <row r="155">
          <cell r="A155" t="str">
            <v>CC04-SP03</v>
          </cell>
          <cell r="B155" t="str">
            <v>CITY OF BARSTOW-DELINQUENT COLLECTION FEES</v>
          </cell>
        </row>
        <row r="156">
          <cell r="A156" t="str">
            <v>CC04-SP04</v>
          </cell>
          <cell r="B156" t="str">
            <v>CITY OF BARSTOW-STREET LIGHTING DIST NO.1</v>
          </cell>
        </row>
        <row r="157">
          <cell r="A157" t="str">
            <v>CC04-SP05</v>
          </cell>
          <cell r="B157" t="str">
            <v>CITY OF BARSTOW-STREET AND CURB</v>
          </cell>
        </row>
        <row r="158">
          <cell r="A158" t="str">
            <v>CC04-SP06</v>
          </cell>
          <cell r="B158" t="str">
            <v>CITY OF BARSTOW-FLOOD CONTROL MAIN DIST 1</v>
          </cell>
        </row>
        <row r="159">
          <cell r="A159" t="str">
            <v>CC04-SP07</v>
          </cell>
          <cell r="B159" t="str">
            <v>CITY OF BARSTOW-LANDSCAPE MAINT DIST NO.1</v>
          </cell>
        </row>
        <row r="160">
          <cell r="A160" t="str">
            <v>CC04-SP08</v>
          </cell>
          <cell r="B160" t="str">
            <v>CITY OF BARSTOW-ABATEMENT</v>
          </cell>
        </row>
        <row r="161">
          <cell r="A161" t="str">
            <v>CC04-SP09</v>
          </cell>
          <cell r="B161" t="str">
            <v>CITY OF BARSTOW-STREET MAINT. DIST NO. 1</v>
          </cell>
        </row>
        <row r="162">
          <cell r="A162" t="str">
            <v>CC04-TS01</v>
          </cell>
          <cell r="B162" t="str">
            <v>CITY OF BARSTOW-IMP BOND 77-1</v>
          </cell>
        </row>
        <row r="163">
          <cell r="A163" t="str">
            <v>CC04-TS02</v>
          </cell>
          <cell r="B163" t="str">
            <v>CITY OF BARSTOW-IMP BOND 81-1</v>
          </cell>
        </row>
        <row r="164">
          <cell r="A164" t="str">
            <v>CC04-TS03</v>
          </cell>
          <cell r="B164" t="str">
            <v>CITY OF BARSTOW-IMP BOND 83-1</v>
          </cell>
        </row>
        <row r="165">
          <cell r="A165" t="str">
            <v>CC04-TS04</v>
          </cell>
          <cell r="B165" t="str">
            <v>CITY OF BARSTOW-IMP BOND AD 91-1</v>
          </cell>
        </row>
        <row r="166">
          <cell r="A166" t="str">
            <v>CC06-FF01</v>
          </cell>
          <cell r="B166" t="str">
            <v>CITY OF BIG BEAR LAKE-FEES</v>
          </cell>
        </row>
        <row r="167">
          <cell r="A167" t="str">
            <v>CC06-GA01</v>
          </cell>
          <cell r="B167" t="str">
            <v>CITY OF BIG BEAR LAKE</v>
          </cell>
        </row>
        <row r="168">
          <cell r="A168" t="str">
            <v>CC06-GS01</v>
          </cell>
          <cell r="B168" t="str">
            <v>CITY OF BIG BEAR LAKE-SUPPLEMENTAL GTL</v>
          </cell>
        </row>
        <row r="169">
          <cell r="A169" t="str">
            <v>CC06-SL01</v>
          </cell>
          <cell r="B169" t="str">
            <v>CITY OF BIG BEAR LAKE-DELINQUENT LAND USE (DISCONTINUED</v>
          </cell>
        </row>
        <row r="170">
          <cell r="A170" t="str">
            <v>CC06-SP01</v>
          </cell>
          <cell r="B170" t="str">
            <v>CITY OF BIG BEAR LAKE-HAZARD ABATEMENT</v>
          </cell>
        </row>
        <row r="171">
          <cell r="A171" t="str">
            <v>CC06-SP02</v>
          </cell>
          <cell r="B171" t="str">
            <v>CITY OF BIG BEAR LAKE-MAINT DISTRICT 1-92</v>
          </cell>
        </row>
        <row r="172">
          <cell r="A172" t="str">
            <v>CC06-SP03</v>
          </cell>
          <cell r="B172" t="str">
            <v>CITY OF BIG BEAR LAKE-REFUSE ASSESSMENTS</v>
          </cell>
        </row>
        <row r="173">
          <cell r="A173" t="str">
            <v>CC06-SS01</v>
          </cell>
          <cell r="B173" t="str">
            <v>CITY OF BIG BEAR LAKE-BBARWA SEWER FEES</v>
          </cell>
        </row>
        <row r="174">
          <cell r="A174" t="str">
            <v>CC06-SU01</v>
          </cell>
          <cell r="B174" t="str">
            <v>CITY OF BIG BEAR LAKE-DELINQUENT SEWER SERVICE</v>
          </cell>
        </row>
        <row r="175">
          <cell r="A175" t="str">
            <v>CC06-SU02</v>
          </cell>
          <cell r="B175" t="str">
            <v>CITY OF BIG BEAR LAKE-SEWER SERVICES</v>
          </cell>
        </row>
        <row r="176">
          <cell r="A176" t="str">
            <v>CC06-SU03</v>
          </cell>
          <cell r="B176" t="str">
            <v>CITY OF BIG BEAR LAKE-BIG BEAR LAKE REFUSE FEE</v>
          </cell>
        </row>
        <row r="177">
          <cell r="A177" t="str">
            <v>CC06-SU04</v>
          </cell>
          <cell r="B177" t="str">
            <v>CITY OF BIG BEAR LAKE-BIG BEAR DISPOSAL REFUSE FEES</v>
          </cell>
        </row>
        <row r="178">
          <cell r="A178" t="str">
            <v>CC06-SW01</v>
          </cell>
          <cell r="B178" t="str">
            <v>CITY OF BIG BEAR LAKE-WATER STANDBY</v>
          </cell>
        </row>
        <row r="179">
          <cell r="A179" t="str">
            <v>CC06-TS01</v>
          </cell>
          <cell r="B179" t="str">
            <v>CITY OF BIG BEAR LAKE-SEWER BOND 14</v>
          </cell>
        </row>
        <row r="180">
          <cell r="A180" t="str">
            <v>CC06-TS02</v>
          </cell>
          <cell r="B180" t="str">
            <v>CITY OF BIG BEAR LAKE-SEWER BOND 15</v>
          </cell>
        </row>
        <row r="181">
          <cell r="A181" t="str">
            <v>CC06-TS03</v>
          </cell>
          <cell r="B181" t="str">
            <v>CITY OF BIG BEAR LAKE-SEWER BOND 16</v>
          </cell>
        </row>
        <row r="182">
          <cell r="A182" t="str">
            <v>CC06-TS04</v>
          </cell>
          <cell r="B182" t="str">
            <v>CITY OF BIG BEAR LAKE-SEWER, ROAD, DRAINAGE AD 20</v>
          </cell>
        </row>
        <row r="183">
          <cell r="A183" t="str">
            <v>CC06-TT01</v>
          </cell>
          <cell r="B183" t="str">
            <v>CITY OF BIG BEAR LAKE-STREET IMPROVEMENTS A.D.18-84</v>
          </cell>
        </row>
        <row r="184">
          <cell r="A184" t="str">
            <v>CC06-TT02</v>
          </cell>
          <cell r="B184" t="str">
            <v>CITY OF BIG BEAR LAKE-STREET IMPROVEMENTS A.D. 18-85</v>
          </cell>
        </row>
        <row r="185">
          <cell r="A185" t="str">
            <v>CC06-TT03</v>
          </cell>
          <cell r="B185" t="str">
            <v>CITY OF BIG BEAR LAKE-ASSESSMENT DISTRICT 19</v>
          </cell>
        </row>
        <row r="186">
          <cell r="A186" t="str">
            <v>CC06-TT04</v>
          </cell>
          <cell r="B186" t="str">
            <v>CITY OF BIG BEAR LAKE-STREET IMPROVEMENTS A.D. 23-91</v>
          </cell>
        </row>
        <row r="187">
          <cell r="A187" t="str">
            <v>CC06-TT05</v>
          </cell>
          <cell r="B187" t="str">
            <v>CITY OF BIG BEAR LAKE-STREET IMPROVEMENTS A.D. 23-92</v>
          </cell>
        </row>
        <row r="188">
          <cell r="A188" t="str">
            <v>CC08-DA01</v>
          </cell>
          <cell r="B188" t="str">
            <v>CITY OF CHINO-DEBT SERVICE</v>
          </cell>
        </row>
        <row r="189">
          <cell r="A189" t="str">
            <v>CC08-FF01</v>
          </cell>
          <cell r="B189" t="str">
            <v>CITY OF CHINO-FEES</v>
          </cell>
        </row>
        <row r="190">
          <cell r="A190" t="str">
            <v>CC08-GA01</v>
          </cell>
          <cell r="B190" t="str">
            <v>CITY OF CHINO</v>
          </cell>
        </row>
        <row r="191">
          <cell r="A191" t="str">
            <v>CC08-GS01</v>
          </cell>
          <cell r="B191" t="str">
            <v>CITY OF CHINO-SUPPLEMENTAL GTL</v>
          </cell>
        </row>
        <row r="192">
          <cell r="A192" t="str">
            <v>CC08-SP01</v>
          </cell>
          <cell r="B192" t="str">
            <v>CITY OF CHINO-LANDSCAPE MAINT DIST 75-1</v>
          </cell>
        </row>
        <row r="193">
          <cell r="A193" t="str">
            <v>CC08-SP02</v>
          </cell>
          <cell r="B193" t="str">
            <v>CITY OF CHINO-LANDSCAPE MAINT DIST 75-2</v>
          </cell>
        </row>
        <row r="194">
          <cell r="A194" t="str">
            <v>CC08-SP03</v>
          </cell>
          <cell r="B194" t="str">
            <v>CITY OF CHINO-LANDSCAPE MAINT DIST 76-1</v>
          </cell>
        </row>
        <row r="195">
          <cell r="A195" t="str">
            <v>CC08-SP04</v>
          </cell>
          <cell r="B195" t="str">
            <v>CITY OF CHINO-LANDSCAPE MAINT DIST 76-2</v>
          </cell>
        </row>
        <row r="196">
          <cell r="A196" t="str">
            <v>CC08-SP05</v>
          </cell>
          <cell r="B196" t="str">
            <v>CITY OF CHINO-STORM DRAIN MAINT 82-1</v>
          </cell>
        </row>
        <row r="197">
          <cell r="A197" t="str">
            <v>CC08-SP06</v>
          </cell>
          <cell r="B197" t="str">
            <v>CITY OF CHINO-LANDSCAPE &amp; STR LIGHT 83-2</v>
          </cell>
        </row>
        <row r="198">
          <cell r="A198" t="str">
            <v>CC08-SP07</v>
          </cell>
          <cell r="B198" t="str">
            <v>CITY OF CHINO-WEED ABATEMENT</v>
          </cell>
        </row>
        <row r="199">
          <cell r="A199" t="str">
            <v>CC08-SP08</v>
          </cell>
          <cell r="B199" t="str">
            <v>CITY OF CHINO-RE-ASSESSMENT DISTRICT 99-1R</v>
          </cell>
        </row>
        <row r="200">
          <cell r="A200" t="str">
            <v>CC08-SP09</v>
          </cell>
          <cell r="B200" t="str">
            <v>CITY OF CHINO-DEMOLITION</v>
          </cell>
        </row>
        <row r="201">
          <cell r="A201" t="str">
            <v>CC08-SP10</v>
          </cell>
          <cell r="B201" t="str">
            <v>CITY OF CHINO-LANDSCAPE MAINT DIST 2002-1</v>
          </cell>
        </row>
        <row r="202">
          <cell r="A202" t="str">
            <v>CC08-TT01</v>
          </cell>
          <cell r="B202" t="str">
            <v>CITY OF CHINO-ASSESSMENT DISTRICT 89-1</v>
          </cell>
        </row>
        <row r="203">
          <cell r="A203" t="str">
            <v>CC09-FF01</v>
          </cell>
          <cell r="B203" t="str">
            <v>CITY OF CHINO HILLS-FEES</v>
          </cell>
        </row>
        <row r="204">
          <cell r="A204" t="str">
            <v>CC09-GA01</v>
          </cell>
          <cell r="B204" t="str">
            <v>CITY OF CHINO HILLS</v>
          </cell>
        </row>
        <row r="205">
          <cell r="A205" t="str">
            <v>CC09-GS01</v>
          </cell>
          <cell r="B205" t="str">
            <v>CITY OF CHINO HILLS-SUPPLEMENTAL GTL</v>
          </cell>
        </row>
        <row r="206">
          <cell r="A206" t="str">
            <v>CC09-SP01</v>
          </cell>
          <cell r="B206" t="str">
            <v>CITY OF CHINO HILLS-CHINO HILLS LANDSCAPING AND LT.1A</v>
          </cell>
        </row>
        <row r="207">
          <cell r="A207" t="str">
            <v>CC09-SP02</v>
          </cell>
          <cell r="B207" t="str">
            <v>CITY OF CHINO HILLS-CHINO HILLS LANDSCAPE-LT. CH-1</v>
          </cell>
        </row>
        <row r="208">
          <cell r="A208" t="str">
            <v>CC09-SP04</v>
          </cell>
          <cell r="B208" t="str">
            <v>CITY OF CHINO HILLS-CHINO HILLS LANDSCAPE-LT. 1D</v>
          </cell>
        </row>
        <row r="209">
          <cell r="A209" t="str">
            <v>CC09-SP08</v>
          </cell>
          <cell r="B209" t="str">
            <v>CITY OF CHINO HILLS-CHINO HILLS LANDSCAPE-LT. 1I</v>
          </cell>
        </row>
        <row r="210">
          <cell r="A210" t="str">
            <v>CC09-SP09</v>
          </cell>
          <cell r="B210" t="str">
            <v>CITY OF CHINO HILLS-CHINO HILLS LANDSCAPING AND LT.2A</v>
          </cell>
        </row>
        <row r="211">
          <cell r="A211" t="str">
            <v>CC09-SP10</v>
          </cell>
          <cell r="B211" t="str">
            <v>CITY OF CHINO HILLS-CHINO HILLS LANDSCAPING AND LT.1H</v>
          </cell>
        </row>
        <row r="212">
          <cell r="A212" t="str">
            <v>CC09-SP12</v>
          </cell>
          <cell r="B212" t="str">
            <v>CITY OF CHINO HILLS-CHINO HILLS LANDSCAPING AND LT.1L</v>
          </cell>
        </row>
        <row r="213">
          <cell r="A213" t="str">
            <v>CC09-SP13</v>
          </cell>
          <cell r="B213" t="str">
            <v>CITY OF CHINO HILLS-CHINO HILLS LANDSCAPING AND LT.1M</v>
          </cell>
        </row>
        <row r="214">
          <cell r="A214" t="str">
            <v>CC09-SP14</v>
          </cell>
          <cell r="B214" t="str">
            <v>CITY OF CHINO HILLS-CHINO HILLS LANDSCAPING AND LT.1N</v>
          </cell>
        </row>
        <row r="215">
          <cell r="A215" t="str">
            <v>CC09-SP15</v>
          </cell>
          <cell r="B215" t="str">
            <v>CITY OF CHINO HILLS-CHINO HILLS LANDSCAPING AND LT.1P</v>
          </cell>
        </row>
        <row r="216">
          <cell r="A216" t="str">
            <v>CC09-SP17</v>
          </cell>
          <cell r="B216" t="str">
            <v>CITY OF CHINO HILLS-CHINO HILLS LANDSCAPING AND LT.1C</v>
          </cell>
        </row>
        <row r="217">
          <cell r="A217" t="str">
            <v>CC09-SP18</v>
          </cell>
          <cell r="B217" t="str">
            <v>CITY OF CHINO HILLS-CHINO HILLS LANDSCAPING AND LT.1K</v>
          </cell>
        </row>
        <row r="218">
          <cell r="A218" t="str">
            <v>CC09-SP19</v>
          </cell>
          <cell r="B218" t="str">
            <v>CITY OF CHINO HILLS-CHINO HILLS LANDSCAPING AND LT.1R</v>
          </cell>
        </row>
        <row r="219">
          <cell r="A219" t="str">
            <v>CC09-SP20</v>
          </cell>
          <cell r="B219" t="str">
            <v>CITY OF CHINO HILLS-CHINO HILLS STREET SWEEPING</v>
          </cell>
        </row>
        <row r="220">
          <cell r="A220" t="str">
            <v>CC09-SP21</v>
          </cell>
          <cell r="B220" t="str">
            <v>CITY OF CHINO HILLS-CHINO HILLS LANDSCAPING AND LT.1T</v>
          </cell>
        </row>
        <row r="221">
          <cell r="A221" t="str">
            <v>CC09-SP22</v>
          </cell>
          <cell r="B221" t="str">
            <v>CITY OF CHINO HILLS-CHINO HILLS LANDSCAPING AND LT.UD</v>
          </cell>
        </row>
        <row r="222">
          <cell r="A222" t="str">
            <v>CC09-SP23</v>
          </cell>
          <cell r="B222" t="str">
            <v>CITY OF CHINO HILLS-CHINO HILLS LOS SERRANOS LMD</v>
          </cell>
        </row>
        <row r="223">
          <cell r="A223" t="str">
            <v>CC09-SP24</v>
          </cell>
          <cell r="B223" t="str">
            <v>CITY OF CHINO HILLS-CHINO HILLS VELLANO LLMD</v>
          </cell>
        </row>
        <row r="224">
          <cell r="A224" t="str">
            <v>CC09-SR01</v>
          </cell>
          <cell r="B224" t="str">
            <v>CITY OF CHINO HILLS-CHINO HILLS ROAD IMPROVEMENT</v>
          </cell>
        </row>
        <row r="225">
          <cell r="A225" t="str">
            <v>CC09-TT01</v>
          </cell>
          <cell r="B225" t="str">
            <v>CITY OF CHINO HILLS-CHINO HILLS REASSESSMENT DIST.10-</v>
          </cell>
        </row>
        <row r="226">
          <cell r="A226" t="str">
            <v>CC09-TT02</v>
          </cell>
          <cell r="B226" t="str">
            <v>CITY OF CHINO HILLS-CHINO HILLS A.D. 86-1A</v>
          </cell>
        </row>
        <row r="227">
          <cell r="A227" t="str">
            <v>CC09-TT03</v>
          </cell>
          <cell r="B227" t="str">
            <v>CITY OF CHINO HILLS-CHINO HILLS A.D. 87-1</v>
          </cell>
        </row>
        <row r="228">
          <cell r="A228" t="str">
            <v>CC09-TT04</v>
          </cell>
          <cell r="B228" t="str">
            <v>CITY OF CHINO HILLS-CHINO HILLS A.D. 86-1B</v>
          </cell>
        </row>
        <row r="229">
          <cell r="A229" t="str">
            <v>CC09-TT05</v>
          </cell>
          <cell r="B229" t="str">
            <v>CITY OF CHINO HILLS-CHINO HILLS A.D. 94</v>
          </cell>
        </row>
        <row r="230">
          <cell r="A230" t="str">
            <v>CC10-DA01</v>
          </cell>
          <cell r="B230" t="str">
            <v>CITY OF COLTON-DEBT SERVICE</v>
          </cell>
        </row>
        <row r="231">
          <cell r="A231" t="str">
            <v>CC10-FF01</v>
          </cell>
          <cell r="B231" t="str">
            <v>CITY OF COLTON-FEES</v>
          </cell>
        </row>
        <row r="232">
          <cell r="A232" t="str">
            <v>CC10-GA01</v>
          </cell>
          <cell r="B232" t="str">
            <v>CITY OF COLTON</v>
          </cell>
        </row>
        <row r="233">
          <cell r="A233" t="str">
            <v>CC10-GS01</v>
          </cell>
          <cell r="B233" t="str">
            <v>CITY OF COLTON-SUPPLEMENTAL GTL</v>
          </cell>
        </row>
        <row r="234">
          <cell r="A234" t="str">
            <v>CC10-SP01</v>
          </cell>
          <cell r="B234" t="str">
            <v>CITY OF COLTON-WEED ABATEMENT</v>
          </cell>
        </row>
        <row r="235">
          <cell r="A235" t="str">
            <v>CC10-SP02</v>
          </cell>
          <cell r="B235" t="str">
            <v>CITY OF COLTON-DEMOLITION</v>
          </cell>
        </row>
        <row r="236">
          <cell r="A236" t="str">
            <v>CC10-SP03</v>
          </cell>
          <cell r="B236" t="str">
            <v>CITY OF COLTON-LANDSCAPE/LIGHTING MAINT</v>
          </cell>
        </row>
        <row r="237">
          <cell r="A237" t="str">
            <v>CC10-SP04</v>
          </cell>
          <cell r="B237" t="str">
            <v>CITY OF COLTON-PAVING ASSESSMENT</v>
          </cell>
        </row>
        <row r="238">
          <cell r="A238" t="str">
            <v>CC10-SP05</v>
          </cell>
          <cell r="B238" t="str">
            <v>CITY OF COLTON-IMP DIST A,J SULLIVAN WATER CO</v>
          </cell>
        </row>
        <row r="239">
          <cell r="A239" t="str">
            <v>CC10-SP06</v>
          </cell>
          <cell r="B239" t="str">
            <v>CITY OF COLTON-CITY ASSESSMENT-'G' STREET</v>
          </cell>
        </row>
        <row r="240">
          <cell r="A240" t="str">
            <v>CC10-SP07</v>
          </cell>
          <cell r="B240" t="str">
            <v>CITY OF COLTON-CITY ASSESSMENT-REDLANDS AVE.</v>
          </cell>
        </row>
        <row r="241">
          <cell r="A241" t="str">
            <v>CC10-SP08</v>
          </cell>
          <cell r="B241" t="str">
            <v>CITY OF COLTON-CITY ASSESSMENT-FAIRWAY AVE</v>
          </cell>
        </row>
        <row r="242">
          <cell r="A242" t="str">
            <v>CC10-SP09</v>
          </cell>
          <cell r="B242" t="str">
            <v>CITY OF COLTON-STORMWATER MANAGEMENT FEE</v>
          </cell>
        </row>
        <row r="243">
          <cell r="A243" t="str">
            <v>CC10-SP10</v>
          </cell>
          <cell r="B243" t="str">
            <v>CITY OF COLTON-NUISANCE ABATEMENT</v>
          </cell>
        </row>
        <row r="244">
          <cell r="A244" t="str">
            <v>CC10-SP11</v>
          </cell>
          <cell r="B244" t="str">
            <v>CITY OF COLTON-LANDSCAPE/LIGHTING MAINT #2</v>
          </cell>
        </row>
        <row r="245">
          <cell r="A245" t="str">
            <v>CC10-TS01</v>
          </cell>
          <cell r="B245" t="str">
            <v>CITY OF COLTON-COOLEY RANCH SWR BOND</v>
          </cell>
        </row>
        <row r="246">
          <cell r="A246" t="str">
            <v>CC10-TT02</v>
          </cell>
          <cell r="B246" t="str">
            <v>CITY OF COLTON-COOLEY DR ASSMT 76-1</v>
          </cell>
        </row>
        <row r="247">
          <cell r="A247" t="str">
            <v>CC10-TT03</v>
          </cell>
          <cell r="B247" t="str">
            <v>CITY OF COLTON-ASSMT BOND 78-2</v>
          </cell>
        </row>
        <row r="248">
          <cell r="A248" t="str">
            <v>CC10-TT04</v>
          </cell>
          <cell r="B248" t="str">
            <v>CITY OF COLTON-ASMT DIST 79-1</v>
          </cell>
        </row>
        <row r="249">
          <cell r="A249" t="str">
            <v>CC10-TT05</v>
          </cell>
          <cell r="B249" t="str">
            <v>CITY OF COLTON-RE-ASSMT DIST 00-1 RNCHO MEDITERR</v>
          </cell>
        </row>
        <row r="250">
          <cell r="A250" t="str">
            <v>CC12-DL01</v>
          </cell>
          <cell r="B250" t="str">
            <v>CITY OF FONTANA-SPEC SEWER BOND</v>
          </cell>
        </row>
        <row r="251">
          <cell r="A251" t="str">
            <v>CC12-FF01</v>
          </cell>
          <cell r="B251" t="str">
            <v>CITY OF FONTANA-FEES</v>
          </cell>
        </row>
        <row r="252">
          <cell r="A252" t="str">
            <v>CC12-GA01</v>
          </cell>
          <cell r="B252" t="str">
            <v>CITY OF FONTANA</v>
          </cell>
        </row>
        <row r="253">
          <cell r="A253" t="str">
            <v>CC12-GA02</v>
          </cell>
          <cell r="B253" t="str">
            <v>CITY OF FONTANA VEHICLE PKG</v>
          </cell>
        </row>
        <row r="254">
          <cell r="A254" t="str">
            <v>CC12-GS01</v>
          </cell>
          <cell r="B254" t="str">
            <v>CITY OF FONTANA-SUPPLEMENTAL GTL</v>
          </cell>
        </row>
        <row r="255">
          <cell r="A255" t="str">
            <v>CC12-GS02</v>
          </cell>
          <cell r="B255" t="str">
            <v>CITY OF FONTANA-SUPPLEMENTAL GTL</v>
          </cell>
        </row>
        <row r="256">
          <cell r="A256" t="str">
            <v>CC12-SP01</v>
          </cell>
          <cell r="B256" t="str">
            <v>CITY OF FONTANA-STREET &amp; CURB</v>
          </cell>
        </row>
        <row r="257">
          <cell r="A257" t="str">
            <v>CC12-SP02</v>
          </cell>
          <cell r="B257" t="str">
            <v>CITY OF FONTANA-SEWER MAINTENANCE</v>
          </cell>
        </row>
        <row r="258">
          <cell r="A258" t="str">
            <v>CC12-SP03</v>
          </cell>
          <cell r="B258" t="str">
            <v>CITY OF FONTANA-LANDSCAPE MAINT DIST 1</v>
          </cell>
        </row>
        <row r="259">
          <cell r="A259" t="str">
            <v>CC12-SP04</v>
          </cell>
          <cell r="B259" t="str">
            <v>CITY OF FONTANA-WEED ABATEMENT</v>
          </cell>
        </row>
        <row r="260">
          <cell r="A260" t="str">
            <v>CC12-SP05</v>
          </cell>
          <cell r="B260" t="str">
            <v>CITY OF FONTANA-NUISANCE ABATEMENT</v>
          </cell>
        </row>
        <row r="261">
          <cell r="A261" t="str">
            <v>CC12-SP06</v>
          </cell>
          <cell r="B261" t="str">
            <v>CITY OF FONTANA-REFUSE DISPOSAL</v>
          </cell>
        </row>
        <row r="262">
          <cell r="A262" t="str">
            <v>CC12-SP07</v>
          </cell>
          <cell r="B262" t="str">
            <v>CITY OF FONTANA-LANDSCAPE MAINT DIST 2</v>
          </cell>
        </row>
        <row r="263">
          <cell r="A263" t="str">
            <v>CC12-SP08</v>
          </cell>
          <cell r="B263" t="str">
            <v>CITY OF FONTANA-STORM DRAINAGE MAINT DISTRICT</v>
          </cell>
        </row>
        <row r="264">
          <cell r="A264" t="str">
            <v>CC12-SP09</v>
          </cell>
          <cell r="B264" t="str">
            <v>CITY OF FONTANA-LIGHTING MAINT DIST #3-HNTER RIDG</v>
          </cell>
        </row>
        <row r="265">
          <cell r="A265" t="str">
            <v>CC12-SP10</v>
          </cell>
          <cell r="B265" t="str">
            <v>CITY OF FONTANA-LIGHTING MAINT DIST #3-EMP.CNTR</v>
          </cell>
        </row>
        <row r="266">
          <cell r="A266" t="str">
            <v>CC12-SP11</v>
          </cell>
          <cell r="B266" t="str">
            <v>CITY OF FONTANA-LANDSCAPE MAINT DIST 3 EMPIRE CEN</v>
          </cell>
        </row>
        <row r="267">
          <cell r="A267" t="str">
            <v>CC12-SP12</v>
          </cell>
          <cell r="B267" t="str">
            <v>CITY OF FONTANA-LANDSCAPE MAINT DIST #3-HNTER RID</v>
          </cell>
        </row>
        <row r="268">
          <cell r="A268" t="str">
            <v>CC12-SP13</v>
          </cell>
          <cell r="B268" t="str">
            <v>CITY OF FONTANA-DELINQUENT WATER CHARGES</v>
          </cell>
        </row>
        <row r="269">
          <cell r="A269" t="str">
            <v>CC12-SP14</v>
          </cell>
          <cell r="B269" t="str">
            <v>CITY OF FONTANA-PRESLEY EST SEWER IMP LEVY</v>
          </cell>
        </row>
        <row r="270">
          <cell r="A270" t="str">
            <v>CC12-SU01</v>
          </cell>
          <cell r="B270" t="str">
            <v>CITY OF FONTANA-SEWER FEES</v>
          </cell>
        </row>
        <row r="271">
          <cell r="A271" t="str">
            <v>CC12-TT01</v>
          </cell>
          <cell r="B271" t="str">
            <v>CITY OF FONTANA-FONTANA GATEWAY A.D. 89-1</v>
          </cell>
        </row>
        <row r="272">
          <cell r="A272" t="str">
            <v>CC14-FF01</v>
          </cell>
          <cell r="B272" t="str">
            <v>CITY OF GRAND TERRACE-FEES</v>
          </cell>
        </row>
        <row r="273">
          <cell r="A273" t="str">
            <v>CC14-GA01</v>
          </cell>
          <cell r="B273" t="str">
            <v>CITY OF GRAND TERRACE</v>
          </cell>
        </row>
        <row r="274">
          <cell r="A274" t="str">
            <v>CC14-GS01</v>
          </cell>
          <cell r="B274" t="str">
            <v>CITY OF GRAND TERRACE-SUPPLEMENTAL GTL</v>
          </cell>
        </row>
        <row r="275">
          <cell r="A275" t="str">
            <v>CC14-SP01</v>
          </cell>
          <cell r="B275" t="str">
            <v>CITY OF GRAND TERRACE-CODE ENFORCEMENT</v>
          </cell>
        </row>
        <row r="276">
          <cell r="A276" t="str">
            <v>CC14-SP02</v>
          </cell>
          <cell r="B276" t="str">
            <v>CITY OF GRAND TERRACE-DELINQUENT SEWER USER</v>
          </cell>
        </row>
        <row r="277">
          <cell r="A277" t="str">
            <v>CC14-SP03</v>
          </cell>
          <cell r="B277" t="str">
            <v>CITY OF GRAND TERRACE-LAND &amp; LIGHT DIST NO 89-1</v>
          </cell>
        </row>
        <row r="278">
          <cell r="A278" t="str">
            <v>CC14-SP04</v>
          </cell>
          <cell r="B278" t="str">
            <v>CITY OF GRAND TERRACE-DELINQUENT TRASH SERVICE</v>
          </cell>
        </row>
        <row r="279">
          <cell r="A279" t="str">
            <v>CC15-FF01</v>
          </cell>
          <cell r="B279" t="str">
            <v>CITY OF HIGHLAND-FEES</v>
          </cell>
        </row>
        <row r="280">
          <cell r="A280" t="str">
            <v>CC15-GA01</v>
          </cell>
          <cell r="B280" t="str">
            <v>CITY OF HIGHLAND</v>
          </cell>
        </row>
        <row r="281">
          <cell r="A281" t="str">
            <v>CC15-GS01</v>
          </cell>
          <cell r="B281" t="str">
            <v>CITY OF HIGHLAND-SUPPLEMENTAL GTL</v>
          </cell>
        </row>
        <row r="282">
          <cell r="A282" t="str">
            <v>CC15-SP01</v>
          </cell>
          <cell r="B282" t="str">
            <v>CITY OF HIGHLAND-LANDSCAPE MAINT DIST #1</v>
          </cell>
        </row>
        <row r="283">
          <cell r="A283" t="str">
            <v>CC15-SP02</v>
          </cell>
          <cell r="B283" t="str">
            <v>CITY OF HIGHLAND-STREET LIGHTING DIST #1</v>
          </cell>
        </row>
        <row r="284">
          <cell r="A284" t="str">
            <v>CC15-SP03</v>
          </cell>
          <cell r="B284" t="str">
            <v>CITY OF HIGHLAND-COMMUNITY TRAILS MAINT. DIST.#1</v>
          </cell>
        </row>
        <row r="285">
          <cell r="A285" t="str">
            <v>CC15-SP04</v>
          </cell>
          <cell r="B285" t="str">
            <v>CITY OF HIGHLAND-PARK MAINTENANCE DIST. #1</v>
          </cell>
        </row>
        <row r="286">
          <cell r="A286" t="str">
            <v>CC15-SP05</v>
          </cell>
          <cell r="B286" t="str">
            <v>CITY OF HIGHLAND-DELINQUENT REFUSE CAL</v>
          </cell>
        </row>
        <row r="287">
          <cell r="A287" t="str">
            <v>CC15-SP06</v>
          </cell>
          <cell r="B287" t="str">
            <v>CITY OF HIGHLAND-CONSOLIDATED LIGHT. AND LANDSCAPE</v>
          </cell>
        </row>
        <row r="288">
          <cell r="A288" t="str">
            <v>CC15-SP07</v>
          </cell>
          <cell r="B288" t="str">
            <v>CITY OF HIGHLAND-STREET MAINTENANCE DIST.96-1</v>
          </cell>
        </row>
        <row r="289">
          <cell r="A289" t="str">
            <v>CC15-SP08</v>
          </cell>
          <cell r="B289" t="str">
            <v>CITY OF HIGHLAND-NUISANCE ABATEMENT</v>
          </cell>
        </row>
        <row r="290">
          <cell r="A290" t="str">
            <v>CC15-SP09</v>
          </cell>
          <cell r="B290" t="str">
            <v>CITY OF HIGHLAND-PARAMEDIC TAX</v>
          </cell>
        </row>
        <row r="291">
          <cell r="A291" t="str">
            <v>CC15-SP10</v>
          </cell>
          <cell r="B291" t="str">
            <v>CITY OF HIGHLAND-DELINQUENT REFUSE JACKS</v>
          </cell>
        </row>
        <row r="292">
          <cell r="A292" t="str">
            <v>CC16-FF01</v>
          </cell>
          <cell r="B292" t="str">
            <v>CITY OF LOMA LINDA-FEES</v>
          </cell>
        </row>
        <row r="293">
          <cell r="A293" t="str">
            <v>CC16-GA01</v>
          </cell>
          <cell r="B293" t="str">
            <v>CITY OF LOMA LINDA</v>
          </cell>
        </row>
        <row r="294">
          <cell r="A294" t="str">
            <v>CC16-GS01</v>
          </cell>
          <cell r="B294" t="str">
            <v>CITY OF LOMA LINDA-SUPPLEMENTAL GTL</v>
          </cell>
        </row>
        <row r="295">
          <cell r="A295" t="str">
            <v>CC16-SP01</v>
          </cell>
          <cell r="B295" t="str">
            <v>CITY OF LOMA LINDA-WEED ABATEMENT</v>
          </cell>
        </row>
        <row r="296">
          <cell r="A296" t="str">
            <v>CC16-SP02</v>
          </cell>
          <cell r="B296" t="str">
            <v>CITY OF LOMA LINDA-LANDSCAPE DIST 1</v>
          </cell>
        </row>
        <row r="297">
          <cell r="A297" t="str">
            <v>CC16-SP03</v>
          </cell>
          <cell r="B297" t="str">
            <v>CITY OF LOMA LINDA-STREET LIGHTING DIST 1</v>
          </cell>
        </row>
        <row r="298">
          <cell r="A298" t="str">
            <v>CC16-SP04</v>
          </cell>
          <cell r="B298" t="str">
            <v>CITY OF LOMA LINDA-NUISANCE ABATEMENT</v>
          </cell>
        </row>
        <row r="299">
          <cell r="A299" t="str">
            <v>CC16-TS01</v>
          </cell>
          <cell r="B299" t="str">
            <v>CITY OF LOMA LINDA-SEWER BOND 72-1</v>
          </cell>
        </row>
        <row r="300">
          <cell r="A300" t="str">
            <v>CC17-FF01</v>
          </cell>
          <cell r="B300" t="str">
            <v>CITY OF HESPERIA-FEES</v>
          </cell>
        </row>
        <row r="301">
          <cell r="A301" t="str">
            <v>CC17-GA01</v>
          </cell>
          <cell r="B301" t="str">
            <v>CITY OF HESPERIA</v>
          </cell>
        </row>
        <row r="302">
          <cell r="A302" t="str">
            <v>CC17-GS01</v>
          </cell>
          <cell r="B302" t="str">
            <v>CITY OF HESPERIA-SUPPLEMENTAL GTL</v>
          </cell>
        </row>
        <row r="303">
          <cell r="A303" t="str">
            <v>CC17-SP01</v>
          </cell>
          <cell r="B303" t="str">
            <v>CITY OF HESPERIA-COOMUNITY DEVELOPMENT</v>
          </cell>
        </row>
        <row r="304">
          <cell r="A304" t="str">
            <v>CC17-SP02</v>
          </cell>
          <cell r="B304" t="str">
            <v>CITY OF HESPERIA-CITY OF HESPERIA CODE ENFORCEMNT</v>
          </cell>
        </row>
        <row r="305">
          <cell r="A305" t="str">
            <v>CC17-SP03</v>
          </cell>
          <cell r="B305" t="str">
            <v>CITY OF HESPERIA-CITY OF HESPERIA ANIMAL CONTROL</v>
          </cell>
        </row>
        <row r="306">
          <cell r="A306" t="str">
            <v>CC17-TT01</v>
          </cell>
          <cell r="B306" t="str">
            <v>CITY OF HESPERIA-ASSESSMENT DIST 91-1</v>
          </cell>
        </row>
        <row r="307">
          <cell r="A307" t="str">
            <v>CC18-FF01</v>
          </cell>
          <cell r="B307" t="str">
            <v>CITY OF MONTCLAIR-FEES</v>
          </cell>
        </row>
        <row r="308">
          <cell r="A308" t="str">
            <v>CC18-GA01</v>
          </cell>
          <cell r="B308" t="str">
            <v>CITY OF MONTCLAIR</v>
          </cell>
        </row>
        <row r="309">
          <cell r="A309" t="str">
            <v>CC18-GS01</v>
          </cell>
          <cell r="B309" t="str">
            <v>CITY OF MONTCLAIR-SUPPLEMENTAL GTL</v>
          </cell>
        </row>
        <row r="310">
          <cell r="A310" t="str">
            <v>CC18-SP01</v>
          </cell>
          <cell r="B310" t="str">
            <v>CITY OF MONTCLAIR-SEWER ASSESSMENT</v>
          </cell>
        </row>
        <row r="311">
          <cell r="A311" t="str">
            <v>CC18-SP02</v>
          </cell>
          <cell r="B311" t="str">
            <v>CITY OF MONTCLAIR-SEWER MAINT/AVAILABILITY</v>
          </cell>
        </row>
        <row r="312">
          <cell r="A312" t="str">
            <v>CC18-SP03</v>
          </cell>
          <cell r="B312" t="str">
            <v>CITY OF MONTCLAIR-MONTCLAIR TRASH/SEWER</v>
          </cell>
        </row>
        <row r="313">
          <cell r="A313" t="str">
            <v>CC18-SP04</v>
          </cell>
          <cell r="B313" t="str">
            <v>CITY OF MONTCLAIR-DEMOLITION</v>
          </cell>
        </row>
        <row r="314">
          <cell r="A314" t="str">
            <v>CC18-SP05</v>
          </cell>
          <cell r="B314" t="str">
            <v>CITY OF MONTCLAIR-WEED ABATEMENT</v>
          </cell>
        </row>
        <row r="315">
          <cell r="A315" t="str">
            <v>CC18-TS01</v>
          </cell>
          <cell r="B315" t="str">
            <v>CITY OF MONTCLAIR-BOND 80-1</v>
          </cell>
        </row>
        <row r="316">
          <cell r="A316" t="str">
            <v>CC20-DA01</v>
          </cell>
          <cell r="B316" t="str">
            <v>CITY OF NEEDLES-DEBT SERVICE</v>
          </cell>
        </row>
        <row r="317">
          <cell r="A317" t="str">
            <v>CC20-FF01</v>
          </cell>
          <cell r="B317" t="str">
            <v>CITY OF NEEDLES-FEES</v>
          </cell>
        </row>
        <row r="318">
          <cell r="A318" t="str">
            <v>CC20-GA01</v>
          </cell>
          <cell r="B318" t="str">
            <v>CITY OF NEEDLES</v>
          </cell>
        </row>
        <row r="319">
          <cell r="A319" t="str">
            <v>CC20-GS01</v>
          </cell>
          <cell r="B319" t="str">
            <v>CITY OF NEEDLES-SUPPLEMENTAL GTL</v>
          </cell>
        </row>
        <row r="320">
          <cell r="A320" t="str">
            <v>CC20-SP01</v>
          </cell>
          <cell r="B320" t="str">
            <v>CITY OF NEEDLES-DEMOLITION</v>
          </cell>
        </row>
        <row r="321">
          <cell r="A321" t="str">
            <v>CC20-SP02</v>
          </cell>
          <cell r="B321" t="str">
            <v>CITY OF NEEDLES-ABATEMENT OF RUBBISH</v>
          </cell>
        </row>
        <row r="322">
          <cell r="A322" t="str">
            <v>CC22-DA01</v>
          </cell>
          <cell r="B322" t="str">
            <v>CITY OF ONTARIO-DEBT SERVICE</v>
          </cell>
        </row>
        <row r="323">
          <cell r="A323" t="str">
            <v>CC22-DA02</v>
          </cell>
          <cell r="B323" t="str">
            <v>CITY OF ONTARIO-DEBT SERVICE</v>
          </cell>
        </row>
        <row r="324">
          <cell r="A324" t="str">
            <v>CC22-FF01</v>
          </cell>
          <cell r="B324" t="str">
            <v>CITY OF ONTARIO-FEES</v>
          </cell>
        </row>
        <row r="325">
          <cell r="A325" t="str">
            <v>CC22-GA01</v>
          </cell>
          <cell r="B325" t="str">
            <v>CITY OF ONTARIO</v>
          </cell>
        </row>
        <row r="326">
          <cell r="A326" t="str">
            <v>CC22-GS01</v>
          </cell>
          <cell r="B326" t="str">
            <v>CITY OF ONTARIO-SUPPLEMENTAL GTL</v>
          </cell>
        </row>
        <row r="327">
          <cell r="A327" t="str">
            <v>CC22-SP01</v>
          </cell>
          <cell r="B327" t="str">
            <v>CITY OF ONTARIO-STREET &amp; CURB</v>
          </cell>
        </row>
        <row r="328">
          <cell r="A328" t="str">
            <v>CC22-SP02</v>
          </cell>
          <cell r="B328" t="str">
            <v>CITY OF ONTARIO-PARKWAY DIST 1</v>
          </cell>
        </row>
        <row r="329">
          <cell r="A329" t="str">
            <v>CC22-SP03</v>
          </cell>
          <cell r="B329" t="str">
            <v>CITY OF ONTARIO-PARKWAY DIST 2</v>
          </cell>
        </row>
        <row r="330">
          <cell r="A330" t="str">
            <v>CC22-SP04</v>
          </cell>
          <cell r="B330" t="str">
            <v>CITY OF ONTARIO-PARKWAY DIST 3</v>
          </cell>
        </row>
        <row r="331">
          <cell r="A331" t="str">
            <v>CC22-SP05</v>
          </cell>
          <cell r="B331" t="str">
            <v>CITY OF ONTARIO-SEWER REPAIRS</v>
          </cell>
        </row>
        <row r="332">
          <cell r="A332" t="str">
            <v>CC22-SP06</v>
          </cell>
          <cell r="B332" t="str">
            <v>CITY OF ONTARIO-STREET LGHTNG DIST #1</v>
          </cell>
        </row>
        <row r="333">
          <cell r="A333" t="str">
            <v>CC22-SP08</v>
          </cell>
          <cell r="B333" t="str">
            <v>CITY OF ONTARIO-WEED ABATEMENT</v>
          </cell>
        </row>
        <row r="334">
          <cell r="A334" t="str">
            <v>CC22-SP09</v>
          </cell>
          <cell r="B334" t="str">
            <v>CITY OF ONTARIO-PARKWAY MAINTENANCE (PRIOR YEARS)</v>
          </cell>
        </row>
        <row r="335">
          <cell r="A335" t="str">
            <v>CC22-SP10</v>
          </cell>
          <cell r="B335" t="str">
            <v>CITY OF ONTARIO-NUISANCE ABATEMANT</v>
          </cell>
        </row>
        <row r="336">
          <cell r="A336" t="str">
            <v>CC22-SP11</v>
          </cell>
          <cell r="B336" t="str">
            <v>CITY OF ONTARIO-STREET LGHTNG DIST #2</v>
          </cell>
        </row>
        <row r="337">
          <cell r="A337" t="str">
            <v>CC22-SP12</v>
          </cell>
          <cell r="B337" t="str">
            <v>CITY OF ONTARIO-PARKWAY DIST 4</v>
          </cell>
        </row>
        <row r="338">
          <cell r="A338" t="str">
            <v>CC22-TT01</v>
          </cell>
          <cell r="B338" t="str">
            <v>CITY OF ONTARIO-IMPROVEMENT BOND 94</v>
          </cell>
        </row>
        <row r="339">
          <cell r="A339" t="str">
            <v>CC22-TT02</v>
          </cell>
          <cell r="B339" t="str">
            <v>CITY OF ONTARIO-IMPROVEMENT BOND 97A</v>
          </cell>
        </row>
        <row r="340">
          <cell r="A340" t="str">
            <v>CC22-TT03</v>
          </cell>
          <cell r="B340" t="str">
            <v>CITY OF ONTARIO-IMPROVEMENT BOND 97B</v>
          </cell>
        </row>
        <row r="341">
          <cell r="A341" t="str">
            <v>CC22-TT04</v>
          </cell>
          <cell r="B341" t="str">
            <v>CITY OF ONTARIO-IMPROVEMENT BOND 100A</v>
          </cell>
        </row>
        <row r="342">
          <cell r="A342" t="str">
            <v>CC22-TT05</v>
          </cell>
          <cell r="B342" t="str">
            <v>CITY OF ONTARIO-IMPROVEMENT BOND 100B</v>
          </cell>
        </row>
        <row r="343">
          <cell r="A343" t="str">
            <v>CC22-TT06</v>
          </cell>
          <cell r="B343" t="str">
            <v>CITY OF ONTARIO-IMPROVEMENT BOND 104</v>
          </cell>
        </row>
        <row r="344">
          <cell r="A344" t="str">
            <v>CC22-TT07</v>
          </cell>
          <cell r="B344" t="str">
            <v>CITY OF ONTARIO-IMPROVEMENT BOND 105</v>
          </cell>
        </row>
        <row r="345">
          <cell r="A345" t="str">
            <v>CC22-TT08</v>
          </cell>
          <cell r="B345" t="str">
            <v>CITY OF ONTARIO-ASSESSMENT DIST 103 (HAVEN AVE)</v>
          </cell>
        </row>
        <row r="346">
          <cell r="A346" t="str">
            <v>CC22-TT09</v>
          </cell>
          <cell r="B346" t="str">
            <v>CITY OF ONTARIO-ASSESSMENT DIST 107</v>
          </cell>
        </row>
        <row r="347">
          <cell r="A347" t="str">
            <v>CC22-TT10</v>
          </cell>
          <cell r="B347" t="str">
            <v>CITY OF ONTARIO-IMPROVEMENT BOND 100C</v>
          </cell>
        </row>
        <row r="348">
          <cell r="A348" t="str">
            <v>CC22-TT11</v>
          </cell>
          <cell r="B348" t="str">
            <v>CITY OF ONTARIO-IMPROVEMENT BOND 97B(R)</v>
          </cell>
        </row>
        <row r="349">
          <cell r="A349" t="str">
            <v>CC22-TT12</v>
          </cell>
          <cell r="B349" t="str">
            <v>CITY OF ONTARIO-IMPROVEMENT BOND 100B(R)</v>
          </cell>
        </row>
        <row r="350">
          <cell r="A350" t="str">
            <v>CC22-TT13</v>
          </cell>
          <cell r="B350" t="str">
            <v>CITY OF ONTARIO-IMPROVEMENT BOND 105(R)</v>
          </cell>
        </row>
        <row r="351">
          <cell r="A351" t="str">
            <v>CC22-TT14</v>
          </cell>
          <cell r="B351" t="str">
            <v>CITY OF ONTARIO-IMPROVEMENT BOND 106</v>
          </cell>
        </row>
        <row r="352">
          <cell r="A352" t="str">
            <v>CC22-TT15</v>
          </cell>
          <cell r="B352" t="str">
            <v>CITY OF ONTARIO-IMPROVEMENT BOND 108</v>
          </cell>
        </row>
        <row r="353">
          <cell r="A353" t="str">
            <v>CC24-FF01</v>
          </cell>
          <cell r="B353" t="str">
            <v>CITY OF RANCHO CUCAMONGA-FEES</v>
          </cell>
        </row>
        <row r="354">
          <cell r="A354" t="str">
            <v>CC24-GA01</v>
          </cell>
          <cell r="B354" t="str">
            <v>CITY OF RANCHO CUCAMONGA</v>
          </cell>
        </row>
        <row r="355">
          <cell r="A355" t="str">
            <v>CC24-GS01</v>
          </cell>
          <cell r="B355" t="str">
            <v>CITY OF RANCHO CUCAMONGA-SUPPLEMENTAL GTL</v>
          </cell>
        </row>
        <row r="356">
          <cell r="A356" t="str">
            <v>CC24-SP01</v>
          </cell>
          <cell r="B356" t="str">
            <v>CITY OF RANCHO CUCAMONGA-LANDSCAPE DIST 1</v>
          </cell>
        </row>
        <row r="357">
          <cell r="A357" t="str">
            <v>CC24-SP02</v>
          </cell>
          <cell r="B357" t="str">
            <v>CITY OF RANCHO CUCAMONGA-LANDSCAPE DIST 2</v>
          </cell>
        </row>
        <row r="358">
          <cell r="A358" t="str">
            <v>CC24-SP03</v>
          </cell>
          <cell r="B358" t="str">
            <v>CITY OF RANCHO CUCAMONGA-STREET LIGHTING DIST 1</v>
          </cell>
        </row>
        <row r="359">
          <cell r="A359" t="str">
            <v>CC24-SP04</v>
          </cell>
          <cell r="B359" t="str">
            <v>CITY OF RANCHO CUCAMONGA-STREET LIGHTING DISTRICT 2</v>
          </cell>
        </row>
        <row r="360">
          <cell r="A360" t="str">
            <v>CC24-SP05</v>
          </cell>
          <cell r="B360" t="str">
            <v>CITY OF RANCHO CUCAMONGA-STREET LIGHTING DISTRICT 3</v>
          </cell>
        </row>
        <row r="361">
          <cell r="A361" t="str">
            <v>CC24-SP06</v>
          </cell>
          <cell r="B361" t="str">
            <v>CITY OF RANCHO CUCAMONGA-LANDSCAPE DISTRICT #4</v>
          </cell>
        </row>
        <row r="362">
          <cell r="A362" t="str">
            <v>CC24-SP07</v>
          </cell>
          <cell r="B362" t="str">
            <v>CITY OF RANCHO CUCAMONGA-LANDSCAPE DISTRICT #5</v>
          </cell>
        </row>
        <row r="363">
          <cell r="A363" t="str">
            <v>CC24-SP08</v>
          </cell>
          <cell r="B363" t="str">
            <v>CITY OF RANCHO CUCAMONGA-STREET LIGHTING DISTRICT 4</v>
          </cell>
        </row>
        <row r="364">
          <cell r="A364" t="str">
            <v>CC24-SP09</v>
          </cell>
          <cell r="B364" t="str">
            <v>CITY OF RANCHO CUCAMONGA-LANDSCAPE DISTRICT #3A</v>
          </cell>
        </row>
        <row r="365">
          <cell r="A365" t="str">
            <v>CC24-SP10</v>
          </cell>
          <cell r="B365" t="str">
            <v>CITY OF RANCHO CUCAMONGA-STREET LIGHTING DISTRICT 5</v>
          </cell>
        </row>
        <row r="366">
          <cell r="A366" t="str">
            <v>CC24-SP11</v>
          </cell>
          <cell r="B366" t="str">
            <v>CITY OF RANCHO CUCAMONGA-STREET LIGHTING DISTRICT 6</v>
          </cell>
        </row>
        <row r="367">
          <cell r="A367" t="str">
            <v>CC24-SP12</v>
          </cell>
          <cell r="B367" t="str">
            <v>CITY OF RANCHO CUCAMONGA-STREET LIGHTING DISTRICT 7</v>
          </cell>
        </row>
        <row r="368">
          <cell r="A368" t="str">
            <v>CC24-SP13</v>
          </cell>
          <cell r="B368" t="str">
            <v>CITY OF RANCHO CUCAMONGA-STREET LIGHTING DISTRICT 8</v>
          </cell>
        </row>
        <row r="369">
          <cell r="A369" t="str">
            <v>CC24-SP14</v>
          </cell>
          <cell r="B369" t="str">
            <v>CITY OF RANCHO CUCAMONGA-LANDSCAPE DISTRICT #3B</v>
          </cell>
        </row>
        <row r="370">
          <cell r="A370" t="str">
            <v>CC24-SP15</v>
          </cell>
          <cell r="B370" t="str">
            <v>CITY OF RANCHO CUCAMONGA-LANDSCAPE DISTRICT #4-R</v>
          </cell>
        </row>
        <row r="371">
          <cell r="A371" t="str">
            <v>CC24-SP16</v>
          </cell>
          <cell r="B371" t="str">
            <v>CITY OF RANCHO CUCAMONGA-LANDSCAPE DISTRICT #6-R</v>
          </cell>
        </row>
        <row r="372">
          <cell r="A372" t="str">
            <v>CC24-SP20</v>
          </cell>
          <cell r="B372" t="str">
            <v>CITY OF RANCHO CUCAMONGA-LANDSCAPE DISTRICT #6</v>
          </cell>
        </row>
        <row r="373">
          <cell r="A373" t="str">
            <v>CC24-SP21</v>
          </cell>
          <cell r="B373" t="str">
            <v>CITY OF RANCHO CUCAMONGA-LANDSCAPE DISTRICT #7</v>
          </cell>
        </row>
        <row r="374">
          <cell r="A374" t="str">
            <v>CC24-SP22</v>
          </cell>
          <cell r="B374" t="str">
            <v>CITY OF RANCHO CUCAMONGA-LANDSCAPE DISTRICT #8</v>
          </cell>
        </row>
        <row r="375">
          <cell r="A375" t="str">
            <v>CC24-SP23</v>
          </cell>
          <cell r="B375" t="str">
            <v>CITY OF RANCHO CUCAMONGA-DRAINAGE AREA 91-2</v>
          </cell>
        </row>
        <row r="376">
          <cell r="A376" t="str">
            <v>CC24-SP24</v>
          </cell>
          <cell r="B376" t="str">
            <v>CITY OF RANCHO CUCAMONGA-LANDSCAPE DISTRICT #9</v>
          </cell>
        </row>
        <row r="377">
          <cell r="A377" t="str">
            <v>CC24-SP25</v>
          </cell>
          <cell r="B377" t="str">
            <v>CITY OF RANCHO CUCAMONGA-LANDSCAPE DISTRICT #10</v>
          </cell>
        </row>
        <row r="378">
          <cell r="A378" t="str">
            <v>CC24-SP26</v>
          </cell>
          <cell r="B378" t="str">
            <v>CITY OF RANCHO CUCAMONGA-RANCHO FIRE WEED ABATEMENT</v>
          </cell>
        </row>
        <row r="379">
          <cell r="A379" t="str">
            <v>CC24-TT01</v>
          </cell>
          <cell r="B379" t="str">
            <v>CITY OF RANCHO CUCAMONGA-BOND 82-1 (DISC)</v>
          </cell>
        </row>
        <row r="380">
          <cell r="A380" t="str">
            <v>CC24-TT02</v>
          </cell>
          <cell r="B380" t="str">
            <v>CITY OF RANCHO CUCAMONGA-ASMT DIST 85-PD (PARK DISTRICT)</v>
          </cell>
        </row>
        <row r="381">
          <cell r="A381" t="str">
            <v>CC24-TT03</v>
          </cell>
          <cell r="B381" t="str">
            <v>CITY OF RANCHO CUCAMONGA-ASMT DIST 84-2 (ALTA LOMA CHANNEL</v>
          </cell>
        </row>
        <row r="382">
          <cell r="A382" t="str">
            <v>CC24-TT04</v>
          </cell>
          <cell r="B382" t="str">
            <v>CITY OF RANCHO CUCAMONGA-BOND 82-1 REFUNDING</v>
          </cell>
        </row>
        <row r="383">
          <cell r="A383" t="str">
            <v>CC24-TT05</v>
          </cell>
          <cell r="B383" t="str">
            <v>CITY OF RANCHO CUCAMONGA-ASMT DIST 86-2</v>
          </cell>
        </row>
        <row r="384">
          <cell r="A384" t="str">
            <v>CC24-TT06</v>
          </cell>
          <cell r="B384" t="str">
            <v>CITY OF RANCHO CUCAMONGA-ASMT DIST 89-1</v>
          </cell>
        </row>
        <row r="385">
          <cell r="A385" t="str">
            <v>CC24-TT07</v>
          </cell>
          <cell r="B385" t="str">
            <v>CITY OF RANCHO CUCAMONGA-ASMT DIST 93-1</v>
          </cell>
        </row>
        <row r="386">
          <cell r="A386" t="str">
            <v>CC24-TT08</v>
          </cell>
          <cell r="B386" t="str">
            <v>CITY OF RANCHO CUCAMONGA-ASMT DIST 99-1</v>
          </cell>
        </row>
        <row r="387">
          <cell r="A387" t="str">
            <v>CC26-DA01</v>
          </cell>
          <cell r="B387" t="str">
            <v>CITY OF REDLANDS-DEBT SERVICE</v>
          </cell>
        </row>
        <row r="388">
          <cell r="A388" t="str">
            <v>CC26-DA02</v>
          </cell>
          <cell r="B388" t="str">
            <v>CITY OF REDLANDS-DEBT SERVICE MEASURE "O" BONDS</v>
          </cell>
        </row>
        <row r="389">
          <cell r="A389" t="str">
            <v>CC26-FF01</v>
          </cell>
          <cell r="B389" t="str">
            <v>CITY OF REDLANDS-FEES</v>
          </cell>
        </row>
        <row r="390">
          <cell r="A390" t="str">
            <v>CC26-GA01</v>
          </cell>
          <cell r="B390" t="str">
            <v>CITY OF REDLANDS</v>
          </cell>
        </row>
        <row r="391">
          <cell r="A391" t="str">
            <v>CC26-GS01</v>
          </cell>
          <cell r="B391" t="str">
            <v>CITY OF REDLANDS-SUPPLEMENTAL GTL</v>
          </cell>
        </row>
        <row r="392">
          <cell r="A392" t="str">
            <v>CC26-SP01</v>
          </cell>
          <cell r="B392" t="str">
            <v>CITY OF REDLANDS-WEED ABATEMENT</v>
          </cell>
        </row>
        <row r="393">
          <cell r="A393" t="str">
            <v>CC26-SP02</v>
          </cell>
          <cell r="B393" t="str">
            <v>CITY OF REDLANDS-PARAMEDIC SERVICE</v>
          </cell>
        </row>
        <row r="394">
          <cell r="A394" t="str">
            <v>CC26-SP03</v>
          </cell>
          <cell r="B394" t="str">
            <v>CITY OF REDLANDS-ORCHARD ABATEMENT</v>
          </cell>
        </row>
        <row r="395">
          <cell r="A395" t="str">
            <v>CC26-SP04</v>
          </cell>
          <cell r="B395" t="str">
            <v>CITY OF REDLANDS-HAZARD ABATEMENT</v>
          </cell>
        </row>
        <row r="396">
          <cell r="A396" t="str">
            <v>CC26-SP05</v>
          </cell>
          <cell r="B396" t="str">
            <v>CITY OF REDLANDS-SEWER IMPROVEMENTS</v>
          </cell>
        </row>
        <row r="397">
          <cell r="A397" t="str">
            <v>CC26-SP06</v>
          </cell>
          <cell r="B397" t="str">
            <v>CITY OF REDLANDS-STREET LIGHTING DIST 1</v>
          </cell>
        </row>
        <row r="398">
          <cell r="A398" t="str">
            <v>CC26-SP07</v>
          </cell>
          <cell r="B398" t="str">
            <v>CITY OF REDLANDS-DELINQUENT UTILITY SERVICE</v>
          </cell>
        </row>
        <row r="399">
          <cell r="A399" t="str">
            <v>CC26-SP11</v>
          </cell>
          <cell r="B399" t="str">
            <v>CITY OF REDLANDS-LANDSCAPE MAINTENANCE DISTRICT #1</v>
          </cell>
        </row>
        <row r="400">
          <cell r="A400" t="str">
            <v>CC26-TS01</v>
          </cell>
          <cell r="B400" t="str">
            <v>CITY OF REDLANDS-SHERRILL LANE SEWER</v>
          </cell>
        </row>
        <row r="401">
          <cell r="A401" t="str">
            <v>CC28-DA01</v>
          </cell>
          <cell r="B401" t="str">
            <v>CITY OF RIALTO-DEBT SERVICE</v>
          </cell>
        </row>
        <row r="402">
          <cell r="A402" t="str">
            <v>CC28-FF01</v>
          </cell>
          <cell r="B402" t="str">
            <v>CITY OF RIALTO-FEES</v>
          </cell>
        </row>
        <row r="403">
          <cell r="A403" t="str">
            <v>CC28-GA01</v>
          </cell>
          <cell r="B403" t="str">
            <v>CITY OF RIALTO</v>
          </cell>
        </row>
        <row r="404">
          <cell r="A404" t="str">
            <v>CC28-GS01</v>
          </cell>
          <cell r="B404" t="str">
            <v>CITY OF RIALTO-SUPPLEMENTAL GTL</v>
          </cell>
        </row>
        <row r="405">
          <cell r="A405" t="str">
            <v>CC28-SP01</v>
          </cell>
          <cell r="B405" t="str">
            <v>CITY OF RIALTO-WEED ABATEMENT</v>
          </cell>
        </row>
        <row r="406">
          <cell r="A406" t="str">
            <v>CC28-SP02</v>
          </cell>
          <cell r="B406" t="str">
            <v>CITY OF RIALTO-LANDSCAPE DIST 1</v>
          </cell>
        </row>
        <row r="407">
          <cell r="A407" t="str">
            <v>CC28-SP03</v>
          </cell>
          <cell r="B407" t="str">
            <v>CITY OF RIALTO-STREET LIGHTING DIST 1</v>
          </cell>
        </row>
        <row r="408">
          <cell r="A408" t="str">
            <v>CC28-SP04</v>
          </cell>
          <cell r="B408" t="str">
            <v>CITY OF RIALTO-DEMOLITION</v>
          </cell>
        </row>
        <row r="409">
          <cell r="A409" t="str">
            <v>CC28-SP05</v>
          </cell>
          <cell r="B409" t="str">
            <v>CITY OF RIALTO-SEWER SERVICE</v>
          </cell>
        </row>
        <row r="410">
          <cell r="A410" t="str">
            <v>CC28-SP06</v>
          </cell>
          <cell r="B410" t="str">
            <v>CITY OF RIALTO-NUISANCE ABATEMENT</v>
          </cell>
        </row>
        <row r="411">
          <cell r="A411" t="str">
            <v>CC28-SP07</v>
          </cell>
          <cell r="B411" t="str">
            <v>CITY OF RIALTO-DELINQUENT UTILITY</v>
          </cell>
        </row>
        <row r="412">
          <cell r="A412" t="str">
            <v>CC28-SP08</v>
          </cell>
          <cell r="B412" t="str">
            <v>CITY OF RIALTO-DELINQUENT BUS. LICENSE</v>
          </cell>
        </row>
        <row r="413">
          <cell r="A413" t="str">
            <v>CC28-SP09</v>
          </cell>
          <cell r="B413" t="str">
            <v>CITY OF RIALTO-DELINQUENT REFUSE</v>
          </cell>
        </row>
        <row r="414">
          <cell r="A414" t="str">
            <v>CC28-SP10</v>
          </cell>
          <cell r="B414" t="str">
            <v>CITY OF RIALTO-DOWNTOWN BUSINESS DISTRICT</v>
          </cell>
        </row>
        <row r="415">
          <cell r="A415" t="str">
            <v>CC28-SP11</v>
          </cell>
          <cell r="B415" t="str">
            <v>CITY OF RIALTO-RIALTO LNDSCAPE &amp; LGHTNG DIST #2</v>
          </cell>
        </row>
        <row r="416">
          <cell r="A416" t="str">
            <v>CC28-SU01</v>
          </cell>
          <cell r="B416" t="str">
            <v>CITY OF RIALTO-DELINQ SEWER USER</v>
          </cell>
        </row>
        <row r="417">
          <cell r="A417" t="str">
            <v>CC28-SU02</v>
          </cell>
          <cell r="B417" t="str">
            <v>CITY OF RIALTO-RIALTO SEWER UTILITY BILLING</v>
          </cell>
        </row>
        <row r="418">
          <cell r="A418" t="str">
            <v>CC28-TS01</v>
          </cell>
          <cell r="B418" t="str">
            <v>CITY OF RIALTO-SEWER IMP DIST 80-1</v>
          </cell>
        </row>
        <row r="419">
          <cell r="A419" t="str">
            <v>CC28-TS02</v>
          </cell>
          <cell r="B419" t="str">
            <v>CITY OF RIALTO-SEWER ASMT DIST 1-87</v>
          </cell>
        </row>
        <row r="420">
          <cell r="A420" t="str">
            <v>CC28-TT01</v>
          </cell>
          <cell r="B420" t="str">
            <v>CITY OF RIALTO-ASSESSMENT DIST 1-89</v>
          </cell>
        </row>
        <row r="421">
          <cell r="A421" t="str">
            <v>CC30-DA02</v>
          </cell>
          <cell r="B421" t="str">
            <v>CITY OF SAN BERNARDINO-DEBT SERVICE</v>
          </cell>
        </row>
        <row r="422">
          <cell r="A422" t="str">
            <v>CC30-FF01</v>
          </cell>
          <cell r="B422" t="str">
            <v>CITY OF SAN BERNARDINO-FEES</v>
          </cell>
        </row>
        <row r="423">
          <cell r="A423" t="str">
            <v>CC30-GA01</v>
          </cell>
          <cell r="B423" t="str">
            <v>CITY OF SAN BERNARDINO</v>
          </cell>
        </row>
        <row r="424">
          <cell r="A424" t="str">
            <v>CC30-GS01</v>
          </cell>
          <cell r="B424" t="str">
            <v>CITY OF SAN BERNARDINO-SUPPLEMENTAL GTL</v>
          </cell>
        </row>
        <row r="425">
          <cell r="A425" t="str">
            <v>CC30-SL01</v>
          </cell>
          <cell r="B425" t="str">
            <v>CITY OF SAN BERNARDINO-LANDSCAPE MAINT. DIST 1057</v>
          </cell>
        </row>
        <row r="426">
          <cell r="A426" t="str">
            <v>CC30-SL02</v>
          </cell>
          <cell r="B426" t="str">
            <v>CITY OF SAN BERNARDINO-LANDSCAPE MAINT. DIST 1059</v>
          </cell>
        </row>
        <row r="427">
          <cell r="A427" t="str">
            <v>CC30-SL03</v>
          </cell>
          <cell r="B427" t="str">
            <v>CITY OF SAN BERNARDINO-LANDSCAPE MAINT. DIST 1063</v>
          </cell>
        </row>
        <row r="428">
          <cell r="A428" t="str">
            <v>CC30-SL04</v>
          </cell>
          <cell r="B428" t="str">
            <v>CITY OF SAN BERNARDINO-LANDSCAPE MAINT. DIST 1064</v>
          </cell>
        </row>
        <row r="429">
          <cell r="A429" t="str">
            <v>CC30-SL05</v>
          </cell>
          <cell r="B429" t="str">
            <v>CITY OF SAN BERNARDINO-LANDSCAPE MAINT. DIST 1065</v>
          </cell>
        </row>
        <row r="430">
          <cell r="A430" t="str">
            <v>CC30-SL06</v>
          </cell>
          <cell r="B430" t="str">
            <v>CITY OF SAN BERNARDINO-LANDSCAPE MAINT. DIST 1058</v>
          </cell>
        </row>
        <row r="431">
          <cell r="A431" t="str">
            <v>CC30-SL07</v>
          </cell>
          <cell r="B431" t="str">
            <v>CITY OF SAN BERNARDINO-LANDSCAPE MAINT. DIST 1062</v>
          </cell>
        </row>
        <row r="432">
          <cell r="A432" t="str">
            <v>CC30-SP01</v>
          </cell>
          <cell r="B432" t="str">
            <v>CITY OF SAN BERNARDINO-CENTRAL CITY PARKING DISTRICT 1</v>
          </cell>
        </row>
        <row r="433">
          <cell r="A433" t="str">
            <v>CC30-SP02</v>
          </cell>
          <cell r="B433" t="str">
            <v>CITY OF SAN BERNARDINO-CENTRAL CITY PARKING DISTRICT 2</v>
          </cell>
        </row>
        <row r="434">
          <cell r="A434" t="str">
            <v>CC30-SP03</v>
          </cell>
          <cell r="B434" t="str">
            <v>CITY OF SAN BERNARDINO-WEED ABATEMENT</v>
          </cell>
        </row>
        <row r="435">
          <cell r="A435" t="str">
            <v>CC30-SP04</v>
          </cell>
          <cell r="B435" t="str">
            <v>CITY OF SAN BERNARDINO-ASSESSMENT DISTRICT 1022 ZONE 1</v>
          </cell>
        </row>
        <row r="436">
          <cell r="A436" t="str">
            <v>CC30-SP05</v>
          </cell>
          <cell r="B436" t="str">
            <v>CITY OF SAN BERNARDINO-ASSESSMENT DISTRICT 1022 ZONE 2</v>
          </cell>
        </row>
        <row r="437">
          <cell r="A437" t="str">
            <v>CC30-SP06</v>
          </cell>
          <cell r="B437" t="str">
            <v>CITY OF SAN BERNARDINO-ASSESSMENT DISTRICT 953</v>
          </cell>
        </row>
        <row r="438">
          <cell r="A438" t="str">
            <v>CC30-SP07</v>
          </cell>
          <cell r="B438" t="str">
            <v>CITY OF SAN BERNARDINO-HAZARD ABATEMENT</v>
          </cell>
        </row>
        <row r="439">
          <cell r="A439" t="str">
            <v>CC30-SP08</v>
          </cell>
          <cell r="B439" t="str">
            <v>CITY OF SAN BERNARDINO-ASSESSMENT DISTRICT 1022 ZONE 3</v>
          </cell>
        </row>
        <row r="440">
          <cell r="A440" t="str">
            <v>CC30-SP09</v>
          </cell>
          <cell r="B440" t="str">
            <v>CITY OF SAN BERNARDINO-ASSESSMENT DISTRICT 1033</v>
          </cell>
        </row>
        <row r="441">
          <cell r="A441" t="str">
            <v>CC30-SP10</v>
          </cell>
          <cell r="B441" t="str">
            <v>CITY OF SAN BERNARDINO-ASSESSMENT DISTRICT 1039</v>
          </cell>
        </row>
        <row r="442">
          <cell r="A442" t="str">
            <v>CC30-SP11</v>
          </cell>
          <cell r="B442" t="str">
            <v>CITY OF SAN BERNARDINO-ASSESSMENT DISTRICT 1040</v>
          </cell>
        </row>
        <row r="443">
          <cell r="A443" t="str">
            <v>CC30-SP12</v>
          </cell>
          <cell r="B443" t="str">
            <v>CITY OF SAN BERNARDINO-ASSESSMENT DISTRICT 1042</v>
          </cell>
        </row>
        <row r="444">
          <cell r="A444" t="str">
            <v>CC30-SP13</v>
          </cell>
          <cell r="B444" t="str">
            <v>CITY OF SAN BERNARDINO-ASSESSMENT DISTRICT 956</v>
          </cell>
        </row>
        <row r="445">
          <cell r="A445" t="str">
            <v>CC30-SP14</v>
          </cell>
          <cell r="B445" t="str">
            <v>CITY OF SAN BERNARDINO-ASSESSMENT DISTRICT 962</v>
          </cell>
        </row>
        <row r="446">
          <cell r="A446" t="str">
            <v>CC30-SP15</v>
          </cell>
          <cell r="B446" t="str">
            <v>CITY OF SAN BERNARDINO-ASSESSMENT DISTRICT 963</v>
          </cell>
        </row>
        <row r="447">
          <cell r="A447" t="str">
            <v>CC30-SP16</v>
          </cell>
          <cell r="B447" t="str">
            <v>CITY OF SAN BERNARDINO-ASSESSMENT DISTRICT 965</v>
          </cell>
        </row>
        <row r="448">
          <cell r="A448" t="str">
            <v>CC30-SP17</v>
          </cell>
          <cell r="B448" t="str">
            <v>CITY OF SAN BERNARDINO-ASSESSMENT DISTRICT 968</v>
          </cell>
        </row>
        <row r="449">
          <cell r="A449" t="str">
            <v>CC30-SP18</v>
          </cell>
          <cell r="B449" t="str">
            <v>CITY OF SAN BERNARDINO-VEHICLE ABATEMENT</v>
          </cell>
        </row>
        <row r="450">
          <cell r="A450" t="str">
            <v>CC30-SP19</v>
          </cell>
          <cell r="B450" t="str">
            <v>CITY OF SAN BERNARDINO-ASSESSMENT DISTRICT 966</v>
          </cell>
        </row>
        <row r="451">
          <cell r="A451" t="str">
            <v>CC30-SP20</v>
          </cell>
          <cell r="B451" t="str">
            <v>CITY OF SAN BERNARDINO-ASSESSMENT DISTRICT 1046</v>
          </cell>
        </row>
        <row r="452">
          <cell r="A452" t="str">
            <v>CC30-SP21</v>
          </cell>
          <cell r="B452" t="str">
            <v>CITY OF SAN BERNARDINO-ASSESSMENT DISTRICT 951-1</v>
          </cell>
        </row>
        <row r="453">
          <cell r="A453" t="str">
            <v>CC30-SP22</v>
          </cell>
          <cell r="B453" t="str">
            <v>CITY OF SAN BERNARDINO-ASSESSMENT DISTRICT 951-2</v>
          </cell>
        </row>
        <row r="454">
          <cell r="A454" t="str">
            <v>CC30-SP23</v>
          </cell>
          <cell r="B454" t="str">
            <v>CITY OF SAN BERNARDINO-ASSESSMENT DISTRICT 952-1</v>
          </cell>
        </row>
        <row r="455">
          <cell r="A455" t="str">
            <v>CC30-SP24</v>
          </cell>
          <cell r="B455" t="str">
            <v>CITY OF SAN BERNARDINO-ASSESSMENT DISTRICT 952-2</v>
          </cell>
        </row>
        <row r="456">
          <cell r="A456" t="str">
            <v>CC30-SP25</v>
          </cell>
          <cell r="B456" t="str">
            <v>CITY OF SAN BERNARDINO-ASSESSMENT DISTRICT 952-3</v>
          </cell>
        </row>
        <row r="457">
          <cell r="A457" t="str">
            <v>CC30-SP26</v>
          </cell>
          <cell r="B457" t="str">
            <v>CITY OF SAN BERNARDINO-ASSESSMENT DISTRICT 1043 ZONE 1</v>
          </cell>
        </row>
        <row r="458">
          <cell r="A458" t="str">
            <v>CC30-SP27</v>
          </cell>
          <cell r="B458" t="str">
            <v>CITY OF SAN BERNARDINO-ASSESSMENT DISTRICT 1043 ZONE 2</v>
          </cell>
        </row>
        <row r="459">
          <cell r="A459" t="str">
            <v>CC30-SP28</v>
          </cell>
          <cell r="B459" t="str">
            <v>CITY OF SAN BERNARDINO-ASSESSMENT DISTRICT 959-1</v>
          </cell>
        </row>
        <row r="460">
          <cell r="A460" t="str">
            <v>CC30-SP29</v>
          </cell>
          <cell r="B460" t="str">
            <v>CITY OF SAN BERNARDINO-AUTO CTR PROP &amp; BUSINESS IMP DIST</v>
          </cell>
        </row>
        <row r="461">
          <cell r="A461" t="str">
            <v>CC30-SP30</v>
          </cell>
          <cell r="B461" t="str">
            <v>CITY OF SAN BERNARDINO-ASSESSMENT DISTRICT 969</v>
          </cell>
        </row>
        <row r="462">
          <cell r="A462" t="str">
            <v>CC30-SP31</v>
          </cell>
          <cell r="B462" t="str">
            <v>CITY OF SAN BERNARDINO-BUSINESS LICENSE DELQ</v>
          </cell>
        </row>
        <row r="463">
          <cell r="A463" t="str">
            <v>CC30-SP32</v>
          </cell>
          <cell r="B463" t="str">
            <v>CITY OF SAN BERNARDINO-ASSESSMENT DISTRICT 974</v>
          </cell>
        </row>
        <row r="464">
          <cell r="A464" t="str">
            <v>CC30-SP33</v>
          </cell>
          <cell r="B464" t="str">
            <v>CITY OF SAN BERNARDINO-ASSESSMENT DISTRICT 976</v>
          </cell>
        </row>
        <row r="465">
          <cell r="A465" t="str">
            <v>CC30-SP34</v>
          </cell>
          <cell r="B465" t="str">
            <v>CITY OF SAN BERNARDINO-ASSESSMENT DISTRICT 975</v>
          </cell>
        </row>
        <row r="466">
          <cell r="A466" t="str">
            <v>CC30-SP35</v>
          </cell>
          <cell r="B466" t="str">
            <v>CITY OF SAN BERNARDINO-ASSESSMENT DISTRICT 981</v>
          </cell>
        </row>
        <row r="467">
          <cell r="A467" t="str">
            <v>CC30-SP36</v>
          </cell>
          <cell r="B467" t="str">
            <v>CITY OF SAN BERNARDINO-ASSESSMENT DISTRICT 982</v>
          </cell>
        </row>
        <row r="468">
          <cell r="A468" t="str">
            <v>CC30-SP37</v>
          </cell>
          <cell r="B468" t="str">
            <v>CITY OF SAN BERNARDINO-HAZARD ABATEMENT-CDBG</v>
          </cell>
        </row>
        <row r="469">
          <cell r="A469" t="str">
            <v>CC30-SP38</v>
          </cell>
          <cell r="B469" t="str">
            <v>CITY OF SAN BERNARDINO-UNDERGROUND UTILITY #10</v>
          </cell>
        </row>
        <row r="470">
          <cell r="A470" t="str">
            <v>CC30-SP39</v>
          </cell>
          <cell r="B470" t="str">
            <v>CITY OF SAN BERNARDINO-UNDERGROUND UTILITY #13</v>
          </cell>
        </row>
        <row r="471">
          <cell r="A471" t="str">
            <v>CC30-SP40</v>
          </cell>
          <cell r="B471" t="str">
            <v>CITY OF SAN BERNARDINO-ASSESSMENT DISTRICT 971</v>
          </cell>
        </row>
        <row r="472">
          <cell r="A472" t="str">
            <v>CC30-SP41</v>
          </cell>
          <cell r="B472" t="str">
            <v>CITY OF SAN BERNARDINO-ASSESSMENT DISTRICT 973</v>
          </cell>
        </row>
        <row r="473">
          <cell r="A473" t="str">
            <v>CC30-SP42</v>
          </cell>
          <cell r="B473" t="str">
            <v>CITY OF SAN BERNARDINO-ASSESSMENT DISTRICT 986</v>
          </cell>
        </row>
        <row r="474">
          <cell r="A474" t="str">
            <v>CC30-SP43</v>
          </cell>
          <cell r="B474" t="str">
            <v>CITY OF SAN BERNARDINO-ASSESSMENT DISTRICT 952 ZN 2A</v>
          </cell>
        </row>
        <row r="475">
          <cell r="A475" t="str">
            <v>CC30-SP44</v>
          </cell>
          <cell r="B475" t="str">
            <v>CITY OF SAN BERNARDINO-ASSESSMENT DISTRICT 1041</v>
          </cell>
        </row>
        <row r="476">
          <cell r="A476" t="str">
            <v>CC30-SP45</v>
          </cell>
          <cell r="B476" t="str">
            <v>CITY OF SAN BERNARDINO-ASSESSMENT DISTRICT 989</v>
          </cell>
        </row>
        <row r="477">
          <cell r="A477" t="str">
            <v>CC30-SP46</v>
          </cell>
          <cell r="B477" t="str">
            <v>CITY OF SAN BERNARDINO-ASSESSMENT DISTRICT 990</v>
          </cell>
        </row>
        <row r="478">
          <cell r="A478" t="str">
            <v>CC30-SP47</v>
          </cell>
          <cell r="B478" t="str">
            <v>CITY OF SAN BERNARDINO-ASSESSMENT DISTRICT 991</v>
          </cell>
        </row>
        <row r="479">
          <cell r="A479" t="str">
            <v>CC30-SP48</v>
          </cell>
          <cell r="B479" t="str">
            <v>CITY OF SAN BERNARDINO-ASSESSMENT DISTRICT 990-ZONE 2</v>
          </cell>
        </row>
        <row r="480">
          <cell r="A480" t="str">
            <v>CC30-SP49</v>
          </cell>
          <cell r="B480" t="str">
            <v>CITY OF SAN BERNARDINO-SPECIAL TAX AREA 2006-1</v>
          </cell>
        </row>
        <row r="481">
          <cell r="A481" t="str">
            <v>CC30-SP50</v>
          </cell>
          <cell r="B481" t="str">
            <v>CITY OF SAN BERNARDINO-ASSESSMENT DISTRICT 994</v>
          </cell>
        </row>
        <row r="482">
          <cell r="A482" t="str">
            <v>CC30-SP51</v>
          </cell>
          <cell r="B482" t="str">
            <v>CITY OF SAN BERNARDINO-ASSESSMENT DISTRICT 1045</v>
          </cell>
        </row>
        <row r="483">
          <cell r="A483" t="str">
            <v>CC30-SP52</v>
          </cell>
          <cell r="B483" t="str">
            <v>CITY OF SAN BERNARDINO-ASSESSMENT DISTRICT 1047</v>
          </cell>
        </row>
        <row r="484">
          <cell r="A484" t="str">
            <v>CC30-SP53</v>
          </cell>
          <cell r="B484" t="str">
            <v>CITY OF SAN BERNARDINO-ASSESSMENT DISTRICT 997</v>
          </cell>
        </row>
        <row r="485">
          <cell r="A485" t="str">
            <v>CC30-SP54</v>
          </cell>
          <cell r="B485" t="str">
            <v>CITY OF SAN BERNARDINO-ASSESSMENT DISTRICT 1048</v>
          </cell>
        </row>
        <row r="486">
          <cell r="A486" t="str">
            <v>CC30-SP55</v>
          </cell>
          <cell r="B486" t="str">
            <v>CITY OF SAN BERNARDINO-ASSESSMENT DISTRICT 1049</v>
          </cell>
        </row>
        <row r="487">
          <cell r="A487" t="str">
            <v>CC30-SP56</v>
          </cell>
          <cell r="B487" t="str">
            <v>CITY OF SAN BERNARDINO-ASSESSMENT DISTRICT 1050</v>
          </cell>
        </row>
        <row r="488">
          <cell r="A488" t="str">
            <v>CC30-SP57</v>
          </cell>
          <cell r="B488" t="str">
            <v>CITY OF SAN BERNARDINO-ASSESSMENT DISTRICT 1052</v>
          </cell>
        </row>
        <row r="489">
          <cell r="A489" t="str">
            <v>CC30-SP58</v>
          </cell>
          <cell r="B489" t="str">
            <v>CITY OF SAN BERNARDINO-ASSESSMENT DISTRICT 1053</v>
          </cell>
        </row>
        <row r="490">
          <cell r="A490" t="str">
            <v>CC30-SP59</v>
          </cell>
          <cell r="B490" t="str">
            <v>CITY OF SAN BERNARDINO-ASSESSMENT DISTRICT 1054</v>
          </cell>
        </row>
        <row r="491">
          <cell r="A491" t="str">
            <v>CC30-SP60</v>
          </cell>
          <cell r="B491" t="str">
            <v>CITY OF SAN BERNARDINO-ASSESSMENT DISTRICT 1060</v>
          </cell>
        </row>
        <row r="492">
          <cell r="A492" t="str">
            <v>CC30-SP61</v>
          </cell>
          <cell r="B492" t="str">
            <v>CITY OF SAN BERNARDINO-ASSESSMENT DISTRICT 1061</v>
          </cell>
        </row>
        <row r="493">
          <cell r="A493" t="str">
            <v>CC30-SP62</v>
          </cell>
          <cell r="B493" t="str">
            <v>CITY OF SAN BERNARDINO-ASSESSMENT DISTRICT 1051</v>
          </cell>
        </row>
        <row r="494">
          <cell r="A494" t="str">
            <v>CC30-SP63</v>
          </cell>
          <cell r="B494" t="str">
            <v>CITY OF SAN BERNARDINO-ASSESSMENT DISTRICT 1055</v>
          </cell>
        </row>
        <row r="495">
          <cell r="A495" t="str">
            <v>CC30-SP69</v>
          </cell>
          <cell r="B495" t="str">
            <v>CITY OF SAN BERNARDINO-ASSESSMENT DISTRICT 1005</v>
          </cell>
        </row>
        <row r="496">
          <cell r="A496" t="str">
            <v>CC30-SP70</v>
          </cell>
          <cell r="B496" t="str">
            <v>CITY OF SAN BERNARDINO-ASSESSMENT DISTRICT 970</v>
          </cell>
        </row>
        <row r="497">
          <cell r="A497" t="str">
            <v>CC30-SP71</v>
          </cell>
          <cell r="B497" t="str">
            <v>CITY OF SAN BERNARDINO-ASSESSMENT DISTRICT 1004</v>
          </cell>
        </row>
        <row r="498">
          <cell r="A498" t="str">
            <v>CC30-SP72</v>
          </cell>
          <cell r="B498" t="str">
            <v>CITY OF SAN BERNARDINO-ASSESSMENT DISTRICT 993</v>
          </cell>
        </row>
        <row r="499">
          <cell r="A499" t="str">
            <v>CC30-SP73</v>
          </cell>
          <cell r="B499" t="str">
            <v>CITY OF SAN BERNARDINO-ASSESSMENT DISTRICT 1001</v>
          </cell>
        </row>
        <row r="500">
          <cell r="A500" t="str">
            <v>CC30-SP74</v>
          </cell>
          <cell r="B500" t="str">
            <v>CITY OF SAN BERNARDINO-ASSESSMENT DISTRICT 1002</v>
          </cell>
        </row>
        <row r="501">
          <cell r="A501" t="str">
            <v>CC30-SP75</v>
          </cell>
          <cell r="B501" t="str">
            <v>CITY OF SAN BERNARDINO-UNDERGROUND UTILITY #19</v>
          </cell>
        </row>
        <row r="502">
          <cell r="A502" t="str">
            <v>CC30-SP76</v>
          </cell>
          <cell r="B502" t="str">
            <v>CITY OF SAN BERNARDINO-ASSESSMENT-PROJECT 1990-03</v>
          </cell>
        </row>
        <row r="503">
          <cell r="A503" t="str">
            <v>CC30-SP77</v>
          </cell>
          <cell r="B503" t="str">
            <v>CITY OF SAN BERNARDINO-ASSESSMENT DISTRICT 1012</v>
          </cell>
        </row>
        <row r="504">
          <cell r="A504" t="str">
            <v>CC30-SP78</v>
          </cell>
          <cell r="B504" t="str">
            <v>CITY OF SAN BERNARDINO-ASSESSMENT-PROJECT 1991-02</v>
          </cell>
        </row>
        <row r="505">
          <cell r="A505" t="str">
            <v>CC30-SP79</v>
          </cell>
          <cell r="B505" t="str">
            <v>CITY OF SAN BERNARDINO-ASSESSMENT DISTRICT 1007</v>
          </cell>
        </row>
        <row r="506">
          <cell r="A506" t="str">
            <v>CC30-SP80</v>
          </cell>
          <cell r="B506" t="str">
            <v>CITY OF SAN BERNARDINO-ASSESSMENT-PROJECT 1995-01</v>
          </cell>
        </row>
        <row r="507">
          <cell r="A507" t="str">
            <v>CC30-SP81</v>
          </cell>
          <cell r="B507" t="str">
            <v>CITY OF SAN BERNARDINO-ASSESSMENT DISTRICT 1016</v>
          </cell>
        </row>
        <row r="508">
          <cell r="A508" t="str">
            <v>CC30-SP82</v>
          </cell>
          <cell r="B508" t="str">
            <v>CITY OF SAN BERNARDINO-ASSESSMENT DISTRICT 1017</v>
          </cell>
        </row>
        <row r="509">
          <cell r="A509" t="str">
            <v>CC30-SP83</v>
          </cell>
          <cell r="B509" t="str">
            <v>CITY OF SAN BERNARDINO-ASSESSMENT DISTRICT 1019</v>
          </cell>
        </row>
        <row r="510">
          <cell r="A510" t="str">
            <v>CC30-SP84</v>
          </cell>
          <cell r="B510" t="str">
            <v>CITY OF SAN BERNARDINO-ASSESSMENT DISTRICT 1023</v>
          </cell>
        </row>
        <row r="511">
          <cell r="A511" t="str">
            <v>CC30-SP85</v>
          </cell>
          <cell r="B511" t="str">
            <v>CITY OF SAN BERNARDINO-ASSESSMENT DISTRICT 1020</v>
          </cell>
        </row>
        <row r="512">
          <cell r="A512" t="str">
            <v>CC30-SP86</v>
          </cell>
          <cell r="B512" t="str">
            <v>CITY OF SAN BERNARDINO-ASSESSMENT DISTRICT 1024</v>
          </cell>
        </row>
        <row r="513">
          <cell r="A513" t="str">
            <v>CC30-SP87</v>
          </cell>
          <cell r="B513" t="str">
            <v>CITY OF SAN BERNARDINO-ASSESSMENT DISTRICT 1025</v>
          </cell>
        </row>
        <row r="514">
          <cell r="A514" t="str">
            <v>CC30-SP88</v>
          </cell>
          <cell r="B514" t="str">
            <v>CITY OF SAN BERNARDINO-ASSESSMENT DISTRICT 1018</v>
          </cell>
        </row>
        <row r="515">
          <cell r="A515" t="str">
            <v>CC30-SP89</v>
          </cell>
          <cell r="B515" t="str">
            <v>CITY OF SAN BERNARDINO-ASSESSMENT DISTRICT 1027</v>
          </cell>
        </row>
        <row r="516">
          <cell r="A516" t="str">
            <v>CC30-SP90</v>
          </cell>
          <cell r="B516" t="str">
            <v>CITY OF SAN BERNARDINO-ASSESSMENT DISTRICT 1028</v>
          </cell>
        </row>
        <row r="517">
          <cell r="A517" t="str">
            <v>CC30-SP91</v>
          </cell>
          <cell r="B517" t="str">
            <v>CITY OF SAN BERNARDINO-ASSESSMENT DISTRICT 1029</v>
          </cell>
        </row>
        <row r="518">
          <cell r="A518" t="str">
            <v>CC30-SP92</v>
          </cell>
          <cell r="B518" t="str">
            <v>CITY OF SAN BERNARDINO-ASSESSMENT DISTRICT 1031</v>
          </cell>
        </row>
        <row r="519">
          <cell r="A519" t="str">
            <v>CC30-SP93</v>
          </cell>
          <cell r="B519" t="str">
            <v>CITY OF SAN BERNARDINO-ASSESSMENT DISTRICT 1030</v>
          </cell>
        </row>
        <row r="520">
          <cell r="A520" t="str">
            <v>CC30-SP94</v>
          </cell>
          <cell r="B520" t="str">
            <v>CITY OF SAN BERNARDINO-ASSESSMENT DISTRICT 1032</v>
          </cell>
        </row>
        <row r="521">
          <cell r="A521" t="str">
            <v>CC30-SP95</v>
          </cell>
          <cell r="B521" t="str">
            <v>CITY OF SAN BERNARDINO-A.D. 1035 ZONE 1</v>
          </cell>
        </row>
        <row r="522">
          <cell r="A522" t="str">
            <v>CC30-SP96</v>
          </cell>
          <cell r="B522" t="str">
            <v>CITY OF SAN BERNARDINO-A.D. 1035 ZONE 2</v>
          </cell>
        </row>
        <row r="523">
          <cell r="A523" t="str">
            <v>CC30-SP97</v>
          </cell>
          <cell r="B523" t="str">
            <v>CITY OF SAN BERNARDINO-ASSESSMENT DISTRICT 1036</v>
          </cell>
        </row>
        <row r="524">
          <cell r="A524" t="str">
            <v>CC30-SP98</v>
          </cell>
          <cell r="B524" t="str">
            <v>CITY OF SAN BERNARDINO-ASSESSMENT DISTRICT 1037</v>
          </cell>
        </row>
        <row r="525">
          <cell r="A525" t="str">
            <v>CC30-SP99</v>
          </cell>
          <cell r="B525" t="str">
            <v>CITY OF SAN BERNARDINO-ASSESSMENT DISTRICT 1038</v>
          </cell>
        </row>
        <row r="526">
          <cell r="A526" t="str">
            <v>CC30-TT01</v>
          </cell>
          <cell r="B526" t="str">
            <v>CITY OF SAN BERNARDINO-BOND 5861</v>
          </cell>
        </row>
        <row r="527">
          <cell r="A527" t="str">
            <v>CC30-TT02</v>
          </cell>
          <cell r="B527" t="str">
            <v>CITY OF SAN BERNARDINO-ASSESSMENT DIST 961 BOND</v>
          </cell>
        </row>
        <row r="528">
          <cell r="A528" t="str">
            <v>CC30-TT03</v>
          </cell>
          <cell r="B528" t="str">
            <v>CITY OF SAN BERNARDINO-ASSESSMENT DIST 977A BOND</v>
          </cell>
        </row>
        <row r="529">
          <cell r="A529" t="str">
            <v>CC30-TT04</v>
          </cell>
          <cell r="B529" t="str">
            <v>CITY OF SAN BERNARDINO-ASSESSMENT DIST 985  BOND</v>
          </cell>
        </row>
        <row r="530">
          <cell r="A530" t="str">
            <v>CC30-TT05</v>
          </cell>
          <cell r="B530" t="str">
            <v>CITY OF SAN BERNARDINO-ASSESSMENT DIST 977B BOND</v>
          </cell>
        </row>
        <row r="531">
          <cell r="A531" t="str">
            <v>CC30-TT06</v>
          </cell>
          <cell r="B531" t="str">
            <v>CITY OF SAN BERNARDINO-ASSESSMENT DIST 987 BOND</v>
          </cell>
        </row>
        <row r="532">
          <cell r="A532" t="str">
            <v>CC30-TT07</v>
          </cell>
          <cell r="B532" t="str">
            <v>CITY OF SAN BERNARDINO-ASSESSMENT DIST 1003 BOND</v>
          </cell>
        </row>
        <row r="533">
          <cell r="A533" t="str">
            <v>CC30-TT08</v>
          </cell>
          <cell r="B533" t="str">
            <v>CITY OF SAN BERNARDINO-ASSESSMENT DIST 1015 BOND</v>
          </cell>
        </row>
        <row r="534">
          <cell r="A534" t="str">
            <v>CC31-FF01</v>
          </cell>
          <cell r="B534" t="str">
            <v>CITY OF TWENTYNINE PALMS-FEES</v>
          </cell>
        </row>
        <row r="535">
          <cell r="A535" t="str">
            <v>CC31-GA01</v>
          </cell>
          <cell r="B535" t="str">
            <v>CITY OF TWENTYNINE PALMS</v>
          </cell>
        </row>
        <row r="536">
          <cell r="A536" t="str">
            <v>CC31-GS01</v>
          </cell>
          <cell r="B536" t="str">
            <v>CITY OF TWENTYNINE PALMS-SUPPLEMENTAL GTL</v>
          </cell>
        </row>
        <row r="537">
          <cell r="A537" t="str">
            <v>CC31-SP01</v>
          </cell>
          <cell r="B537" t="str">
            <v>CITY OF TWENTYNINE PALMS-LANDFILL CHARGES</v>
          </cell>
        </row>
        <row r="538">
          <cell r="A538" t="str">
            <v>CC31-SP02</v>
          </cell>
          <cell r="B538" t="str">
            <v>CITY OF TWENTYNINE PALMS-FIRE SUPPRESSION ASSESSMT</v>
          </cell>
        </row>
        <row r="539">
          <cell r="A539" t="str">
            <v>CC31-SP03</v>
          </cell>
          <cell r="B539" t="str">
            <v>CITY OF TWENTYNINE PALMS-NUISANCE ABATEMENT</v>
          </cell>
        </row>
        <row r="540">
          <cell r="A540" t="str">
            <v>CC31-SP04</v>
          </cell>
          <cell r="B540" t="str">
            <v>CITY OF TWENTYNINE PALMS-SOLID WASTE</v>
          </cell>
        </row>
        <row r="541">
          <cell r="A541" t="str">
            <v>CC31-SP05</v>
          </cell>
          <cell r="B541" t="str">
            <v>CITY OF TWENTYNINE PALMS-A.D. 1 LIGHTING AND LANDSCAPE</v>
          </cell>
        </row>
        <row r="542">
          <cell r="A542" t="str">
            <v>CC31-SP06</v>
          </cell>
          <cell r="B542" t="str">
            <v>CITY OF TWENTYNINE PALMS-HISTORIC PLAZA MAINT DISTRICT</v>
          </cell>
        </row>
        <row r="543">
          <cell r="A543" t="str">
            <v>CC32-FF01</v>
          </cell>
          <cell r="B543" t="str">
            <v>CITY OF UPLAND-FEES</v>
          </cell>
        </row>
        <row r="544">
          <cell r="A544" t="str">
            <v>CC32-GA01</v>
          </cell>
          <cell r="B544" t="str">
            <v>CITY OF UPLAND</v>
          </cell>
        </row>
        <row r="545">
          <cell r="A545" t="str">
            <v>CC32-GS01</v>
          </cell>
          <cell r="B545" t="str">
            <v>CITY OF UPLAND-SUPPLEMENTAL GTL</v>
          </cell>
        </row>
        <row r="546">
          <cell r="A546" t="str">
            <v>CC32-SP01</v>
          </cell>
          <cell r="B546" t="str">
            <v>CITY OF UPLAND-WEED ABATEMENT</v>
          </cell>
        </row>
        <row r="547">
          <cell r="A547" t="str">
            <v>CC32-SP02</v>
          </cell>
          <cell r="B547" t="str">
            <v>CITY OF UPLAND-LANDSCAPE MAINT DIST 79-1</v>
          </cell>
        </row>
        <row r="548">
          <cell r="A548" t="str">
            <v>CC32-SP03</v>
          </cell>
          <cell r="B548" t="str">
            <v>CITY OF UPLAND-11TH ST ASSMT</v>
          </cell>
        </row>
        <row r="549">
          <cell r="A549" t="str">
            <v>CC32-SP04</v>
          </cell>
          <cell r="B549" t="str">
            <v>CITY OF UPLAND-BENSON AVE WEST</v>
          </cell>
        </row>
        <row r="550">
          <cell r="A550" t="str">
            <v>CC32-SP05</v>
          </cell>
          <cell r="B550" t="str">
            <v>CITY OF UPLAND-BENSON AVE EAST</v>
          </cell>
        </row>
        <row r="551">
          <cell r="A551" t="str">
            <v>CC32-SP06</v>
          </cell>
          <cell r="B551" t="str">
            <v>CITY OF UPLAND-ARROW HWY ASSMT</v>
          </cell>
        </row>
        <row r="552">
          <cell r="A552" t="str">
            <v>CC32-SP07</v>
          </cell>
          <cell r="B552" t="str">
            <v>CITY OF UPLAND-RAYMOND ST ASSMT</v>
          </cell>
        </row>
        <row r="553">
          <cell r="A553" t="str">
            <v>CC32-SP08</v>
          </cell>
          <cell r="B553" t="str">
            <v>CITY OF UPLAND-17TH ST ASSMT</v>
          </cell>
        </row>
        <row r="554">
          <cell r="A554" t="str">
            <v>CC32-SP09</v>
          </cell>
          <cell r="B554" t="str">
            <v>CITY OF UPLAND-STORM DRAIN 81-1 REFUNDED (NEW 86</v>
          </cell>
        </row>
        <row r="555">
          <cell r="A555" t="str">
            <v>CC32-SP10</v>
          </cell>
          <cell r="B555" t="str">
            <v>CITY OF UPLAND-409 W 9TH ST IMP</v>
          </cell>
        </row>
        <row r="556">
          <cell r="A556" t="str">
            <v>CC32-SP11</v>
          </cell>
          <cell r="B556" t="str">
            <v>CITY OF UPLAND-SAN ANTONIO ST ASSMT</v>
          </cell>
        </row>
        <row r="557">
          <cell r="A557" t="str">
            <v>CC32-SP12</v>
          </cell>
          <cell r="B557" t="str">
            <v>CITY OF UPLAND-415 W 13TH ST</v>
          </cell>
        </row>
        <row r="558">
          <cell r="A558" t="str">
            <v>CC32-SP13</v>
          </cell>
          <cell r="B558" t="str">
            <v>CITY OF UPLAND-LANDSCAPE 80-1</v>
          </cell>
        </row>
        <row r="559">
          <cell r="A559" t="str">
            <v>CC32-SP14</v>
          </cell>
          <cell r="B559" t="str">
            <v>CITY OF UPLAND-23RD STREET ASSESSMENT</v>
          </cell>
        </row>
        <row r="560">
          <cell r="A560" t="str">
            <v>CC32-SP15</v>
          </cell>
          <cell r="B560" t="str">
            <v>CITY OF UPLAND-SYCAMORE SEWER</v>
          </cell>
        </row>
        <row r="561">
          <cell r="A561" t="str">
            <v>CC32-SP16</v>
          </cell>
          <cell r="B561" t="str">
            <v>CITY OF UPLAND-LANDSCAPE 83-1</v>
          </cell>
        </row>
        <row r="562">
          <cell r="A562" t="str">
            <v>CC32-SP17</v>
          </cell>
          <cell r="B562" t="str">
            <v>CITY OF UPLAND-LANDSCAPE 84-1</v>
          </cell>
        </row>
        <row r="563">
          <cell r="A563" t="str">
            <v>CC32-SP18</v>
          </cell>
          <cell r="B563" t="str">
            <v>CITY OF UPLAND-LANDSCAPE 84-2</v>
          </cell>
        </row>
        <row r="564">
          <cell r="A564" t="str">
            <v>CC32-SP20</v>
          </cell>
          <cell r="B564" t="str">
            <v>CITY OF UPLAND-HERVEY/DRAKE SEWER ASMT DIST</v>
          </cell>
        </row>
        <row r="565">
          <cell r="A565" t="str">
            <v>CC32-SP21</v>
          </cell>
          <cell r="B565" t="str">
            <v>CITY OF UPLAND-HUNTINGTON SEWER ASMT DIST</v>
          </cell>
        </row>
        <row r="566">
          <cell r="A566" t="str">
            <v>CC32-SP22</v>
          </cell>
          <cell r="B566" t="str">
            <v>CITY OF UPLAND-THIRD PLACE SEWER ASMT DIST</v>
          </cell>
        </row>
        <row r="567">
          <cell r="A567" t="str">
            <v>CC32-SP23</v>
          </cell>
          <cell r="B567" t="str">
            <v>CITY OF UPLAND-9TH STREET ASSESSMENT</v>
          </cell>
        </row>
        <row r="568">
          <cell r="A568" t="str">
            <v>CC32-SP24</v>
          </cell>
          <cell r="B568" t="str">
            <v>CITY OF UPLAND-VEHICLE ABATEMENT</v>
          </cell>
        </row>
        <row r="569">
          <cell r="A569" t="str">
            <v>CC32-TT01</v>
          </cell>
          <cell r="B569" t="str">
            <v>CITY OF UPLAND-STORM DRAIN 81-1 ORIGINAL(LY 85)</v>
          </cell>
        </row>
        <row r="570">
          <cell r="A570" t="str">
            <v>CC32-TT02</v>
          </cell>
          <cell r="B570" t="str">
            <v>CITY OF UPLAND-ASSESSMENT DISTRICT 87-1 (7TH &amp; M</v>
          </cell>
        </row>
        <row r="571">
          <cell r="A571" t="str">
            <v>CC33-FF01</v>
          </cell>
          <cell r="B571" t="str">
            <v>CITY OF TWENTYNINE PALMS (SEE CC31)-FEES</v>
          </cell>
        </row>
        <row r="572">
          <cell r="A572" t="str">
            <v>CC33-GA01</v>
          </cell>
          <cell r="B572" t="str">
            <v>CITY OF TWENTYNINE PALMS (SEE CC31)</v>
          </cell>
        </row>
        <row r="573">
          <cell r="A573" t="str">
            <v>CC34-FF01</v>
          </cell>
          <cell r="B573" t="str">
            <v>CITY OF VICTORVILLE-FEES</v>
          </cell>
        </row>
        <row r="574">
          <cell r="A574" t="str">
            <v>CC34-GA01</v>
          </cell>
          <cell r="B574" t="str">
            <v>CITY OF VICTORVILLE</v>
          </cell>
        </row>
        <row r="575">
          <cell r="A575" t="str">
            <v>CC34-GS01</v>
          </cell>
          <cell r="B575" t="str">
            <v>CITY OF VICTORVILLE-SUPPLEMENTAL GTL</v>
          </cell>
        </row>
        <row r="576">
          <cell r="A576" t="str">
            <v>CC34-SP01</v>
          </cell>
          <cell r="B576" t="str">
            <v>CITY OF VICTORVILLE-STREET &amp; CURB</v>
          </cell>
        </row>
        <row r="577">
          <cell r="A577" t="str">
            <v>CC34-SP02</v>
          </cell>
          <cell r="B577" t="str">
            <v>CITY OF VICTORVILLE-REFUSE DISPOSAL</v>
          </cell>
        </row>
        <row r="578">
          <cell r="A578" t="str">
            <v>CC34-SP03</v>
          </cell>
          <cell r="B578" t="str">
            <v>CITY OF VICTORVILLE-S.W. TRUNK SEWER</v>
          </cell>
        </row>
        <row r="579">
          <cell r="A579" t="str">
            <v>CC34-SP04</v>
          </cell>
          <cell r="B579" t="str">
            <v>CITY OF VICTORVILLE-LA BRISA SEWER</v>
          </cell>
        </row>
        <row r="580">
          <cell r="A580" t="str">
            <v>CC34-SP05</v>
          </cell>
          <cell r="B580" t="str">
            <v>CITY OF VICTORVILLE-DEMOLITION</v>
          </cell>
        </row>
        <row r="581">
          <cell r="A581" t="str">
            <v>CC34-SP06</v>
          </cell>
          <cell r="B581" t="str">
            <v>CITY OF VICTORVILLE-STREET LIGHTING A.D.1</v>
          </cell>
        </row>
        <row r="582">
          <cell r="A582" t="str">
            <v>CC34-SP07</v>
          </cell>
          <cell r="B582" t="str">
            <v>CITY OF VICTORVILLE-PALMDALE ROAD SEWERS</v>
          </cell>
        </row>
        <row r="583">
          <cell r="A583" t="str">
            <v>CC34-SP08</v>
          </cell>
          <cell r="B583" t="str">
            <v>CITY OF VICTORVILLE-GREEN TREE EAST SEWERS</v>
          </cell>
        </row>
        <row r="584">
          <cell r="A584" t="str">
            <v>CC34-SP09</v>
          </cell>
          <cell r="B584" t="str">
            <v>CITY OF VICTORVILLE-GRANT STREET SEWERS</v>
          </cell>
        </row>
        <row r="585">
          <cell r="A585" t="str">
            <v>CC34-SP10</v>
          </cell>
          <cell r="B585" t="str">
            <v>CITY OF VICTORVILLE-AMARGOSA RD TRUNK SEWER</v>
          </cell>
        </row>
        <row r="586">
          <cell r="A586" t="str">
            <v>CC34-SP11</v>
          </cell>
          <cell r="B586" t="str">
            <v>CITY OF VICTORVILLE-CURB &amp; GUTTER LIBERTY VILLAGE</v>
          </cell>
        </row>
        <row r="587">
          <cell r="A587" t="str">
            <v>CC34-SP12</v>
          </cell>
          <cell r="B587" t="str">
            <v>CITY OF VICTORVILLE-CURB &amp; GUTTER MCART ROAD</v>
          </cell>
        </row>
        <row r="588">
          <cell r="A588" t="str">
            <v>CC34-SP13</v>
          </cell>
          <cell r="B588" t="str">
            <v>CITY OF VICTORVILLE-LANDSCAPE MAINTENANCE A.D. 1</v>
          </cell>
        </row>
        <row r="589">
          <cell r="A589" t="str">
            <v>CC34-SP14</v>
          </cell>
          <cell r="B589" t="str">
            <v>CITY OF VICTORVILLE-UNPAID RUBBISH/SEWER USE FEES</v>
          </cell>
        </row>
        <row r="590">
          <cell r="A590" t="str">
            <v>CC34-SP15</v>
          </cell>
          <cell r="B590" t="str">
            <v>CITY OF VICTORVILLE-COTTONWOOD AVENUE ASPHALT PAVING</v>
          </cell>
        </row>
        <row r="591">
          <cell r="A591" t="str">
            <v>CC34-SP16</v>
          </cell>
          <cell r="B591" t="str">
            <v>CITY OF VICTORVILLE-ASMT DIST NO 1988-1</v>
          </cell>
        </row>
        <row r="592">
          <cell r="A592" t="str">
            <v>CC34-SP17</v>
          </cell>
          <cell r="B592" t="str">
            <v>CITY OF VICTORVILLE-FIRE HAZARD ABATEMENT</v>
          </cell>
        </row>
        <row r="593">
          <cell r="A593" t="str">
            <v>CC34-SP18</v>
          </cell>
          <cell r="B593" t="str">
            <v>CITY OF VICTORVILLE-CODE ENFORCEMENT</v>
          </cell>
        </row>
        <row r="594">
          <cell r="A594" t="str">
            <v>CC34-SP19</v>
          </cell>
          <cell r="B594" t="str">
            <v>CITY OF VICTORVILLE-PARKS MAINTENACE DISTRICT  1</v>
          </cell>
        </row>
        <row r="595">
          <cell r="A595" t="str">
            <v>CC34-SP20</v>
          </cell>
          <cell r="B595" t="str">
            <v>CITY OF VICTORVILLE-LANDSCAPE MAINT DIST AD-2</v>
          </cell>
        </row>
        <row r="596">
          <cell r="A596" t="str">
            <v>CC34-SP21</v>
          </cell>
          <cell r="B596" t="str">
            <v>CITY OF VICTORVILLE-LANDSCAPE MAINT DIST AD-3</v>
          </cell>
        </row>
        <row r="597">
          <cell r="A597" t="str">
            <v>CC34-SP22</v>
          </cell>
          <cell r="B597" t="str">
            <v>CITY OF VICTORVILLE-UNDERGROUND POWER DIST. FIRST AVE</v>
          </cell>
        </row>
        <row r="598">
          <cell r="A598" t="str">
            <v>CC34-SP23</v>
          </cell>
          <cell r="B598" t="str">
            <v>CITY OF VICTORVILLE-LANDSCAPE MAINT DIST #4</v>
          </cell>
        </row>
        <row r="599">
          <cell r="A599" t="str">
            <v>CC34-SP24</v>
          </cell>
          <cell r="B599" t="str">
            <v>CITY OF VICTORVILLE-FIRE HAZARD ABATEMENT 1998</v>
          </cell>
        </row>
        <row r="600">
          <cell r="A600" t="str">
            <v>CC34-SP25</v>
          </cell>
          <cell r="B600" t="str">
            <v>CITY OF VICTORVILLE-FIRE HAZARD ABATEMENT 1999</v>
          </cell>
        </row>
        <row r="601">
          <cell r="A601" t="str">
            <v>CC34-SP26</v>
          </cell>
          <cell r="B601" t="str">
            <v>CITY OF VICTORVILLE-VV VISTA VERDE LMAD #5</v>
          </cell>
        </row>
        <row r="602">
          <cell r="A602" t="str">
            <v>CC34-SP27</v>
          </cell>
          <cell r="B602" t="str">
            <v>CITY OF VICTORVILLE-VICTORVILLE LMAD # 6</v>
          </cell>
        </row>
        <row r="603">
          <cell r="A603" t="str">
            <v>CC34-SP28</v>
          </cell>
          <cell r="B603" t="str">
            <v>CITY OF VICTORVILLE-VV DRAINAGE FACILITY A.D. 1</v>
          </cell>
        </row>
        <row r="604">
          <cell r="A604" t="str">
            <v>CC34-SP29</v>
          </cell>
          <cell r="B604" t="str">
            <v>CITY OF VICTORVILLE-VICTORVILLE LMAD #7 TALON RANCH</v>
          </cell>
        </row>
        <row r="605">
          <cell r="A605" t="str">
            <v>CC34-SP30</v>
          </cell>
          <cell r="B605" t="str">
            <v>CITY OF VICTORVILLE-VV DRAINAGE FACILITY A.D. 2</v>
          </cell>
        </row>
        <row r="606">
          <cell r="A606" t="str">
            <v>CC34-SP31</v>
          </cell>
          <cell r="B606" t="str">
            <v>CITY OF VICTORVILLE-VV WEST CREEK LMAD #8</v>
          </cell>
        </row>
        <row r="607">
          <cell r="A607" t="str">
            <v>CC34-SP32</v>
          </cell>
          <cell r="B607" t="str">
            <v>CITY OF VICTORVILLE-VV WEST CREEK DFAD 3</v>
          </cell>
        </row>
        <row r="608">
          <cell r="A608" t="str">
            <v>CC34-SP33</v>
          </cell>
          <cell r="B608" t="str">
            <v>CITY OF VICTORVILLE-VV MAINT ASSESS. DIST 1</v>
          </cell>
        </row>
        <row r="609">
          <cell r="A609" t="str">
            <v>CC34-SP34</v>
          </cell>
          <cell r="B609" t="str">
            <v>CITY OF VICTORVILLE-STREET LIGHTING A.D.2</v>
          </cell>
        </row>
        <row r="610">
          <cell r="A610" t="str">
            <v>CC34-SP35</v>
          </cell>
          <cell r="B610" t="str">
            <v>CITY OF VICTORVILLE-VV MAINT ASSESS. DIST 2</v>
          </cell>
        </row>
        <row r="611">
          <cell r="A611" t="str">
            <v>CC34-SP36</v>
          </cell>
          <cell r="B611" t="str">
            <v>CITY OF VICTORVILLE-NISQUALLI RD SIDEWALK A.D.</v>
          </cell>
        </row>
        <row r="612">
          <cell r="A612" t="str">
            <v>CC34-TS01</v>
          </cell>
          <cell r="B612" t="str">
            <v>CITY OF VICTORVILLE-SANITATION BOND 75-1</v>
          </cell>
        </row>
        <row r="613">
          <cell r="A613" t="str">
            <v>CC34-TS02</v>
          </cell>
          <cell r="B613" t="str">
            <v>CITY OF VICTORVILLE-SANITATION BOND 77-1</v>
          </cell>
        </row>
        <row r="614">
          <cell r="A614" t="str">
            <v>CC34-TT01</v>
          </cell>
          <cell r="B614" t="str">
            <v>CITY OF VICTORVILLE-FOXBOROUGH PARK A.D.1989-3</v>
          </cell>
        </row>
        <row r="615">
          <cell r="A615" t="str">
            <v>CC34-TT02</v>
          </cell>
          <cell r="B615" t="str">
            <v>CITY OF VICTORVILLE-BALSAM ROAD A.D. 1992-1</v>
          </cell>
        </row>
        <row r="616">
          <cell r="A616" t="str">
            <v>CC34-TT03</v>
          </cell>
          <cell r="B616" t="str">
            <v>CITY OF VICTORVILLE-GOODWILL INTERCHANGE A.D.1991-1</v>
          </cell>
        </row>
        <row r="617">
          <cell r="A617" t="str">
            <v>CC34-TT04</v>
          </cell>
          <cell r="B617" t="str">
            <v>CITY OF VICTORVILLE-AMARGOSA RD. IMP. A.D. 94-1</v>
          </cell>
        </row>
        <row r="618">
          <cell r="A618" t="str">
            <v>CC35-FF01</v>
          </cell>
          <cell r="B618" t="str">
            <v>CITY OF YUCAIPA-FEES</v>
          </cell>
        </row>
        <row r="619">
          <cell r="A619" t="str">
            <v>CC35-GA01</v>
          </cell>
          <cell r="B619" t="str">
            <v>CITY OF YUCAIPA</v>
          </cell>
        </row>
        <row r="620">
          <cell r="A620" t="str">
            <v>CC35-GS01</v>
          </cell>
          <cell r="B620" t="str">
            <v>CITY OF YUCAIPA-SUPPLEMENTAL GTL</v>
          </cell>
        </row>
        <row r="621">
          <cell r="A621" t="str">
            <v>CC35-SP01</v>
          </cell>
          <cell r="B621" t="str">
            <v>CITY OF YUCAIPA-LIGHTING AND LANDSCAPING #1</v>
          </cell>
        </row>
        <row r="622">
          <cell r="A622" t="str">
            <v>CC35-SP02</v>
          </cell>
          <cell r="B622" t="str">
            <v>CITY OF YUCAIPA-DELINQUENT SOLID WASTE</v>
          </cell>
        </row>
        <row r="623">
          <cell r="A623" t="str">
            <v>CC35-SP03</v>
          </cell>
          <cell r="B623" t="str">
            <v>CITY OF YUCAIPA-BUSINESS IMPROVEMENT DISTRICT</v>
          </cell>
        </row>
        <row r="624">
          <cell r="A624" t="str">
            <v>CC35-SP04</v>
          </cell>
          <cell r="B624" t="str">
            <v>CITY OF YUCAIPA-PARAMEDIC ASSESSMENT</v>
          </cell>
        </row>
        <row r="625">
          <cell r="A625" t="str">
            <v>CC35-SP05</v>
          </cell>
          <cell r="B625" t="str">
            <v>CITY OF YUCAIPA-ENERGY INDEPENDENCE PROGRAM</v>
          </cell>
        </row>
        <row r="626">
          <cell r="A626" t="str">
            <v>CC35-SP06</v>
          </cell>
          <cell r="B626" t="str">
            <v>CITY OF YUCAIPA-YUCAIPA VILLAGE SQ MGMT DIST 2</v>
          </cell>
        </row>
        <row r="627">
          <cell r="A627" t="str">
            <v>CC38-FF01</v>
          </cell>
          <cell r="B627" t="str">
            <v>TOWN OF YUCCA VALLEY-FEES</v>
          </cell>
        </row>
        <row r="628">
          <cell r="A628" t="str">
            <v>CC38-GA01</v>
          </cell>
          <cell r="B628" t="str">
            <v>TOWN OF YUCCA VALLEY</v>
          </cell>
        </row>
        <row r="629">
          <cell r="A629" t="str">
            <v>CC38-GS01</v>
          </cell>
          <cell r="B629" t="str">
            <v>TOWN OF YUCCA VALLEY-SUPPLEMENTAL GTL</v>
          </cell>
        </row>
        <row r="630">
          <cell r="A630" t="str">
            <v>CC38-SP01</v>
          </cell>
          <cell r="B630" t="str">
            <v>TOWN OF YUCCA VALLEY-LANDFILL CHARGES</v>
          </cell>
        </row>
        <row r="631">
          <cell r="A631" t="str">
            <v>CC38-SP02</v>
          </cell>
          <cell r="B631" t="str">
            <v>TOWN OF YUCCA VALLEY-NUISANCE ABATEMENT</v>
          </cell>
        </row>
        <row r="632">
          <cell r="A632" t="str">
            <v>CC38-SP03</v>
          </cell>
          <cell r="B632" t="str">
            <v>TOWN OF YUCCA VALLEY-STREET &amp; DRAINAGE MAINT DIST 1</v>
          </cell>
        </row>
        <row r="633">
          <cell r="A633" t="str">
            <v>CC38-SP04</v>
          </cell>
          <cell r="B633" t="str">
            <v>TOWN OF YUCCA VALLEY-LIGHTING &amp; LANDSCAPE MAINT DIST 1</v>
          </cell>
        </row>
        <row r="634">
          <cell r="A634" t="str">
            <v>CC38-SP05</v>
          </cell>
          <cell r="B634" t="str">
            <v>TOWN OF YUCCA VALLEY-TM16957-STREET AND DRAIN MAINT DI</v>
          </cell>
        </row>
        <row r="635">
          <cell r="A635" t="str">
            <v>CC38-SP06</v>
          </cell>
          <cell r="B635" t="str">
            <v>TOWN OF YUCCA VALLEY-TM16957-LANDSCAPE LIGHT MAINT DIS</v>
          </cell>
        </row>
        <row r="636">
          <cell r="A636" t="str">
            <v>CC38-SP07</v>
          </cell>
          <cell r="B636" t="str">
            <v>TOWN OF YUCCA VALLEY-TM17328 STREET &amp; DRAIN MAINT DIST</v>
          </cell>
        </row>
        <row r="637">
          <cell r="A637" t="str">
            <v>CC38-SP08</v>
          </cell>
          <cell r="B637" t="str">
            <v>TOWN OF YUCCA VALLEY-TM17328-LANDSCAPE LIGHT MAINT DIS</v>
          </cell>
        </row>
        <row r="638">
          <cell r="A638" t="str">
            <v>CC38-SP09</v>
          </cell>
          <cell r="B638" t="str">
            <v>TOWN OF YUCCA VALLEY-TM17455-STREET &amp; DRAIN MAINT DIST</v>
          </cell>
        </row>
        <row r="639">
          <cell r="A639" t="str">
            <v>CC38-SP10</v>
          </cell>
          <cell r="B639" t="str">
            <v>TOWN OF YUCCA VALLEY-TM16587-STREET &amp; DRAIN MAINT DIST</v>
          </cell>
        </row>
        <row r="640">
          <cell r="A640" t="str">
            <v>CC38-SP11</v>
          </cell>
          <cell r="B640" t="str">
            <v>TOWN OF YUCCA VALLEY-TM16587-LANDSCAPE LIGHT MAINT DIS</v>
          </cell>
        </row>
        <row r="641">
          <cell r="A641" t="str">
            <v>CC38-SP12</v>
          </cell>
          <cell r="B641" t="str">
            <v>TOWN OF YUCCA VALLEY-ST &amp; DRAIN MAINT DIST 1 ANX 3 ZN</v>
          </cell>
        </row>
        <row r="642">
          <cell r="A642" t="str">
            <v>CC38-SP13</v>
          </cell>
          <cell r="B642" t="str">
            <v>TOWN OF YUCCA VALLEY-LLMD 1 ANX 3 ZN 4 #17633</v>
          </cell>
        </row>
        <row r="643">
          <cell r="A643" t="str">
            <v>CQ01-ST01</v>
          </cell>
          <cell r="B643" t="str">
            <v>CITY OF UPLAND CFD 2003-1-CITY OF UPLAND CFD 2003-1</v>
          </cell>
        </row>
        <row r="644">
          <cell r="A644" t="str">
            <v>CQ02-ST01</v>
          </cell>
          <cell r="B644" t="str">
            <v>CITY OF FONTANA CFD #31-CITY OF FONTANA CFD #31</v>
          </cell>
        </row>
        <row r="645">
          <cell r="A645" t="str">
            <v>CQ03-ST01</v>
          </cell>
          <cell r="B645" t="str">
            <v>CITY OF FONTANA CFD #37-CITY OF FONTANA CFD #37</v>
          </cell>
        </row>
        <row r="646">
          <cell r="A646" t="str">
            <v>CQ04-ST01</v>
          </cell>
          <cell r="B646" t="str">
            <v>RANCHO CUCAMONGA FIRE CFD 85-1-FIRE SUPPRESSION</v>
          </cell>
        </row>
        <row r="647">
          <cell r="A647" t="str">
            <v>CQ05-ST01</v>
          </cell>
          <cell r="B647" t="str">
            <v>CITY OF FONTANA CFD #39M-CITY OF FONTANA CFD #39M</v>
          </cell>
        </row>
        <row r="648">
          <cell r="A648" t="str">
            <v>CQ06-ST01</v>
          </cell>
          <cell r="B648" t="str">
            <v>CITY OF FONTANA CFD #40M-CITY OF FONTANA CFD #40M</v>
          </cell>
        </row>
        <row r="649">
          <cell r="A649" t="str">
            <v>CQ07-ST01</v>
          </cell>
          <cell r="B649" t="str">
            <v>CITY OF CHINO CFD #99-1-COMMUNITY FACILITIES DIST. 99-1</v>
          </cell>
        </row>
        <row r="650">
          <cell r="A650" t="str">
            <v>CQ08-SP01</v>
          </cell>
          <cell r="B650" t="str">
            <v>CITY OF CHINO CFD #1-COMMUNITY FACILITIES DIST. 1</v>
          </cell>
        </row>
        <row r="651">
          <cell r="A651" t="str">
            <v>CQ09-SP01</v>
          </cell>
          <cell r="B651" t="str">
            <v>CITY OF COLTON CFD 90-1-COMMUNITY FACILITIES DIST 90-1</v>
          </cell>
        </row>
        <row r="652">
          <cell r="A652" t="str">
            <v>CQ10-SP01</v>
          </cell>
          <cell r="B652" t="str">
            <v>CITY OF COLTON CFD 87-1-COMMUNITY FACILITIES DIST 87-1</v>
          </cell>
        </row>
        <row r="653">
          <cell r="A653" t="str">
            <v>CQ11-SP01</v>
          </cell>
          <cell r="B653" t="str">
            <v>CITY OF COLTON CFD 88-1-COMMUNITY FACILITIES DIST 88-1</v>
          </cell>
        </row>
        <row r="654">
          <cell r="A654" t="str">
            <v>CQ12-SP01</v>
          </cell>
          <cell r="B654" t="str">
            <v>CITY OF FONTANA CFD #1-SOUTHRIDGE COMMUNITY FAC DIST #1</v>
          </cell>
        </row>
        <row r="655">
          <cell r="A655" t="str">
            <v>CQ13-SP01</v>
          </cell>
          <cell r="B655" t="str">
            <v>CITY OF FONTANA CFD #2-HERITAGE COMMUNITY FACIL DIST #2</v>
          </cell>
        </row>
        <row r="656">
          <cell r="A656" t="str">
            <v>CQ14-SP01</v>
          </cell>
          <cell r="B656" t="str">
            <v>CITY OF COLTON CFD 89-1-COMMUNITY FACILITIES DIST 89-1</v>
          </cell>
        </row>
        <row r="657">
          <cell r="A657" t="str">
            <v>CQ15-SP01</v>
          </cell>
          <cell r="B657" t="str">
            <v>CITY OF COLTON CFD 89-2-COMMUNITY FACILITIES DIST 89-2</v>
          </cell>
        </row>
        <row r="658">
          <cell r="A658" t="str">
            <v>CQ16-SP01</v>
          </cell>
          <cell r="B658" t="str">
            <v>CITY OF FONTANA CFD #4-WALNUT VILLAGE CFD #4</v>
          </cell>
        </row>
        <row r="659">
          <cell r="A659" t="str">
            <v>CQ17-SP01</v>
          </cell>
          <cell r="B659" t="str">
            <v>CITY OF FONTANA CFD #5-SOUTH PARK CFD #5</v>
          </cell>
        </row>
        <row r="660">
          <cell r="A660" t="str">
            <v>CQ18-SP01</v>
          </cell>
          <cell r="B660" t="str">
            <v>CITY OF HIGHLAND CFD 90-1-GREENSPOT CORRIDOR CFD 90-1</v>
          </cell>
        </row>
        <row r="661">
          <cell r="A661" t="str">
            <v>CQ19-ST01</v>
          </cell>
          <cell r="B661" t="str">
            <v>CITY OF FONTANA CFD #41M-CITY OF FONTANA CFD #41M</v>
          </cell>
        </row>
        <row r="662">
          <cell r="A662" t="str">
            <v>CQ20-ST01</v>
          </cell>
          <cell r="B662" t="str">
            <v>CITY OF ONTARIO CFD #5-COMMUNITY FACILITIES DISTRICT #5</v>
          </cell>
        </row>
        <row r="663">
          <cell r="A663" t="str">
            <v>CQ21-ST01</v>
          </cell>
          <cell r="B663" t="str">
            <v>CITY OF ONTARIO CFD #1-COMMUNITY FACILITIES DISTRICT #1</v>
          </cell>
        </row>
        <row r="664">
          <cell r="A664" t="str">
            <v>CQ22-SP01</v>
          </cell>
          <cell r="B664" t="str">
            <v>CITY OF ONTARIO COMM FAC DIST #1-COMMUNITY FACILITIES DISTRICT #1</v>
          </cell>
        </row>
        <row r="665">
          <cell r="A665" t="str">
            <v>CQ23-SP01</v>
          </cell>
          <cell r="B665" t="str">
            <v>CITY OF ONTARIO CFD #4-COMMUNITY FACILITIES DISTRICT #4</v>
          </cell>
        </row>
        <row r="666">
          <cell r="A666" t="str">
            <v>CQ24-SP01</v>
          </cell>
          <cell r="B666" t="str">
            <v>RANCHO CUCAMONGA CFD 84-1-COMMUNITY FACILITIES DISTRICT #84</v>
          </cell>
        </row>
        <row r="667">
          <cell r="A667" t="str">
            <v>CQ25-SP01</v>
          </cell>
          <cell r="B667" t="str">
            <v>CITY RANCHO CUCAMONGA CFD 88-1-COMMUNITY FACILITIES DISTRICT #88</v>
          </cell>
        </row>
        <row r="668">
          <cell r="A668" t="str">
            <v>CQ26-SP01</v>
          </cell>
          <cell r="B668" t="str">
            <v>CITY RANCHO CUCAMONGA CFD 88-2 LAW-COMMUNITY FAC DIST #88-2 LAW ENFO</v>
          </cell>
        </row>
        <row r="669">
          <cell r="A669" t="str">
            <v>CQ27-SP01</v>
          </cell>
          <cell r="B669" t="str">
            <v>RANCHO CUCAMONGA CFD 88-2 DRAIN-COMMUNITY FAC DIST #88-2 DRAINAGE</v>
          </cell>
        </row>
        <row r="670">
          <cell r="A670" t="str">
            <v>CQ28-SP01</v>
          </cell>
          <cell r="B670" t="str">
            <v>CITY OF RIALTO CFD 87-1-COMMUNITY FACILITIES DISTRICT 87-</v>
          </cell>
        </row>
        <row r="671">
          <cell r="A671" t="str">
            <v>CQ29-SP01</v>
          </cell>
          <cell r="B671" t="str">
            <v>CITY OF RIALTO CFD 87-2-COMMUNITY FACILITIES DISTRICT 87-</v>
          </cell>
        </row>
        <row r="672">
          <cell r="A672" t="str">
            <v>CQ30-SP01</v>
          </cell>
          <cell r="B672" t="str">
            <v>CITY OF SAN BERNARDINO CFD 995-CFD NO. 995 VERDEMONT AREA</v>
          </cell>
        </row>
        <row r="673">
          <cell r="A673" t="str">
            <v>CQ30-SP02</v>
          </cell>
          <cell r="B673" t="str">
            <v>CITY OF SAN BERNARDINO CFD 995-CFD NO. 995 VERDEMONT AREA</v>
          </cell>
        </row>
        <row r="674">
          <cell r="A674" t="str">
            <v>CQ30-SP03</v>
          </cell>
          <cell r="B674" t="str">
            <v>CITY OF SAN BERNARDINO CFD 995-CFD NO. 995 VERDEMONT AREA</v>
          </cell>
        </row>
        <row r="675">
          <cell r="A675" t="str">
            <v>CQ30-SP04</v>
          </cell>
          <cell r="B675" t="str">
            <v>CITY OF SAN BERNARDINO CFD 995-CFD NO. 995 VERDEMONT AREA</v>
          </cell>
        </row>
        <row r="676">
          <cell r="A676" t="str">
            <v>CQ31-ST01</v>
          </cell>
          <cell r="B676" t="str">
            <v>CITY OF CHINO HILLS CFD #1-C.F.D. #1 ROLLING RIDGE</v>
          </cell>
        </row>
        <row r="677">
          <cell r="A677" t="str">
            <v>CQ32-ST01</v>
          </cell>
          <cell r="B677" t="str">
            <v>CITY OF CHINO HILLS CFD #2-C.F.D. #2 LOS RANCHOS</v>
          </cell>
        </row>
        <row r="678">
          <cell r="A678" t="str">
            <v>CQ33-ST01</v>
          </cell>
          <cell r="B678" t="str">
            <v>CITY OF CHINO HILLS CFD #4-C.F.D. #4 THE OAKS</v>
          </cell>
        </row>
        <row r="679">
          <cell r="A679" t="str">
            <v>CQ34-ST01</v>
          </cell>
          <cell r="B679" t="str">
            <v>CITY OF CHINO HILLS CFD #5-C.F.D. #5 SOQUEL CANYON</v>
          </cell>
        </row>
        <row r="680">
          <cell r="A680" t="str">
            <v>CQ35-ST01</v>
          </cell>
          <cell r="B680" t="str">
            <v>CITY OF CHINO HILLS CFD #8-C.F.D. #8 BUTTERFIELD</v>
          </cell>
        </row>
        <row r="681">
          <cell r="A681" t="str">
            <v>CQ36-ST01</v>
          </cell>
          <cell r="B681" t="str">
            <v>CITY OF CHINO HILLS CFD #6-C.F.D. #6 CARBON CANYON</v>
          </cell>
        </row>
        <row r="682">
          <cell r="A682" t="str">
            <v>CQ37-ST01</v>
          </cell>
          <cell r="B682" t="str">
            <v>CITY OF CHINO HILLS CFD #9A-C.F.D. #9B RINCON</v>
          </cell>
        </row>
        <row r="683">
          <cell r="A683" t="str">
            <v>CQ38-ST01</v>
          </cell>
          <cell r="B683" t="str">
            <v>CITY OF FONTANA CFD 90-3-EMPIRE CENTER COMM FAC DIST 90-3</v>
          </cell>
        </row>
        <row r="684">
          <cell r="A684" t="str">
            <v>CQ39-ST01</v>
          </cell>
          <cell r="B684" t="str">
            <v>CITY OF FONTANA CFD #3-HUNTER'S RIDGE COMM FAC DIST #3</v>
          </cell>
        </row>
        <row r="685">
          <cell r="A685" t="str">
            <v>CQ40-ST01</v>
          </cell>
          <cell r="B685" t="str">
            <v>VICTORVILLE CFD 90-1-COMMUNITY FACILITIES DISTRICT 90-</v>
          </cell>
        </row>
        <row r="686">
          <cell r="A686" t="str">
            <v>CQ41-ST01</v>
          </cell>
          <cell r="B686" t="str">
            <v>HESPERIA CFD 91-03-COMMUNITY FACILITIES DISTRICT 91-</v>
          </cell>
        </row>
        <row r="687">
          <cell r="A687" t="str">
            <v>CQ42-ST01</v>
          </cell>
          <cell r="B687" t="str">
            <v>CITY OF NEEDLES CFD 91-1-COMM FAC DIST 91-1 KAHALA</v>
          </cell>
        </row>
        <row r="688">
          <cell r="A688" t="str">
            <v>CQ43-ST01</v>
          </cell>
          <cell r="B688" t="str">
            <v>CITY OF CHINO HILLS CFD #9B-C.F.D. #9C RINCON</v>
          </cell>
        </row>
        <row r="689">
          <cell r="A689" t="str">
            <v>CQ44-ST01</v>
          </cell>
          <cell r="B689" t="str">
            <v>CITY OF CHINO COMM FAC DIST #2-COMMUNITY FACILITIES DIST. 2</v>
          </cell>
        </row>
        <row r="690">
          <cell r="A690" t="str">
            <v>CQ45-ST01</v>
          </cell>
          <cell r="B690" t="str">
            <v>CITY RANCHO CUCAMONGA CFD 93-3-COMMUNITY FACILITIES DISTRICT #93</v>
          </cell>
        </row>
        <row r="691">
          <cell r="A691" t="str">
            <v>CQ46-ST01</v>
          </cell>
          <cell r="B691" t="str">
            <v>CITY OF NEEDLES CFD 94-1-COMM FAC DIST 94-1</v>
          </cell>
        </row>
        <row r="692">
          <cell r="A692" t="str">
            <v>CQ47-ST01</v>
          </cell>
          <cell r="B692" t="str">
            <v>HESPERIA FIRE PROT DIST CFD 94-1-COMM FAC DIST 94-1</v>
          </cell>
        </row>
        <row r="693">
          <cell r="A693" t="str">
            <v>CQ48-ST01</v>
          </cell>
          <cell r="B693" t="str">
            <v>CITY OF FONTANA CFD #6-THE LANDINGS COMM FAC DIST #6</v>
          </cell>
        </row>
        <row r="694">
          <cell r="A694" t="str">
            <v>CQ49-ST01</v>
          </cell>
          <cell r="B694" t="str">
            <v>CITY OF FONTANA CFD #6-1-STRATHAM COMM FAC DIST #6-1</v>
          </cell>
        </row>
        <row r="695">
          <cell r="A695" t="str">
            <v>CQ50-ST01</v>
          </cell>
          <cell r="B695" t="str">
            <v>CITY OF FONTANA CFD #7-COUNTRY CLUB ESTATES CFD #7</v>
          </cell>
        </row>
        <row r="696">
          <cell r="A696" t="str">
            <v>CQ51-ST01</v>
          </cell>
          <cell r="B696" t="str">
            <v>CITY OF FONTANA CFD #8-PRESLEY CFD #8</v>
          </cell>
        </row>
        <row r="697">
          <cell r="A697" t="str">
            <v>CQ52-ST01</v>
          </cell>
          <cell r="B697" t="str">
            <v>CITY OF FONTANA CFD #9-MORNINGSIDE CFD #9M</v>
          </cell>
        </row>
        <row r="698">
          <cell r="A698" t="str">
            <v>CQ53-ST01</v>
          </cell>
          <cell r="B698" t="str">
            <v>CITY OF FONTANA CFD #11-HERITAGE W.END CFD #11</v>
          </cell>
        </row>
        <row r="699">
          <cell r="A699" t="str">
            <v>CQ54-ST01</v>
          </cell>
          <cell r="B699" t="str">
            <v>CITY OF YUCAIPA CFD #98-1-C.F.D. #98-1 CHAPMAN HTS</v>
          </cell>
        </row>
        <row r="700">
          <cell r="A700" t="str">
            <v>CQ55-ST01</v>
          </cell>
          <cell r="B700" t="str">
            <v>CITY OF FONTANA CFD #12-SIERRA LAKES CFD #12</v>
          </cell>
        </row>
        <row r="701">
          <cell r="A701" t="str">
            <v>CQ56-ST01</v>
          </cell>
          <cell r="B701" t="str">
            <v>CITY OF CHINO HILLS CFD #10-C.F.D. #10 FAIRFIELD RANCH</v>
          </cell>
        </row>
        <row r="702">
          <cell r="A702" t="str">
            <v>CQ57-ST01</v>
          </cell>
          <cell r="B702" t="str">
            <v>CITY OF FONTANA CFD #6-2-FONTANA CFD #6-2 NORTH MORNINGSID</v>
          </cell>
        </row>
        <row r="703">
          <cell r="A703" t="str">
            <v>CQ58-ST01</v>
          </cell>
          <cell r="B703" t="str">
            <v>CITY OF FONTANA CFD #13M-FONTANA CFD #13M SUMMIT HEIGHTS</v>
          </cell>
        </row>
        <row r="704">
          <cell r="A704" t="str">
            <v>CQ59-ST01</v>
          </cell>
          <cell r="B704" t="str">
            <v>RANCHO CUCAMONGA CFD 00-01 S ETWNDA-RANCHO CUCAMONGA CFD 00-01 S ETWN</v>
          </cell>
        </row>
        <row r="705">
          <cell r="A705" t="str">
            <v>CQ60-ST01</v>
          </cell>
          <cell r="B705" t="str">
            <v>RANCHO CUCAMONGA CFD 00-02 CORP PRK-RANCHO CUCAMONGA CFD 00-02 CORP P</v>
          </cell>
        </row>
        <row r="706">
          <cell r="A706" t="str">
            <v>CQ61-ST01</v>
          </cell>
          <cell r="B706" t="str">
            <v>CITY OF REDLANDS CFD 2001-1-COMMUNITY FACILITIES DIST 2001-1</v>
          </cell>
        </row>
        <row r="707">
          <cell r="A707" t="str">
            <v>CQ62-ST01</v>
          </cell>
          <cell r="B707" t="str">
            <v>CITY OF CHINO CFD 2000-1-COMMUNITY FACILITIES DIST 2000-1</v>
          </cell>
        </row>
        <row r="708">
          <cell r="A708" t="str">
            <v>CQ63-ST01</v>
          </cell>
          <cell r="B708" t="str">
            <v>CITY OF FONTANA CFD #6-3A-BELLGROVE CFD 6-3A</v>
          </cell>
        </row>
        <row r="709">
          <cell r="A709" t="str">
            <v>CQ64-ST01</v>
          </cell>
          <cell r="B709" t="str">
            <v>CITY OF FONTANA CFD #14M-SYCAMORE HILLS CFD 14M</v>
          </cell>
        </row>
        <row r="710">
          <cell r="A710" t="str">
            <v>CQ65-ST01</v>
          </cell>
          <cell r="B710" t="str">
            <v>CITY OF HIGHLAND CFD 2001-1-CITY OF HIGHLAND CFD 2001-1</v>
          </cell>
        </row>
        <row r="711">
          <cell r="A711" t="str">
            <v>CQ66-ST01</v>
          </cell>
          <cell r="B711" t="str">
            <v>RANCHO CUCAMONGA CFD 01-01 AREA 3-RANCHO CUCAMONGA CFD 01-01 AREA 3</v>
          </cell>
        </row>
        <row r="712">
          <cell r="A712" t="str">
            <v>CQ67-ST01</v>
          </cell>
          <cell r="B712" t="str">
            <v>CITY OF VICTORVILLE CFD 01-01-COMMUNITY FACILITIES DISTRICT 01-</v>
          </cell>
        </row>
        <row r="713">
          <cell r="A713" t="str">
            <v>CQ68-ST01</v>
          </cell>
          <cell r="B713" t="str">
            <v>CITY OF FONTANA CFD #10M-CITY OF FONTANA CFD #10M JURUPA I</v>
          </cell>
        </row>
        <row r="714">
          <cell r="A714" t="str">
            <v>CQ69-ST01</v>
          </cell>
          <cell r="B714" t="str">
            <v>CITY OF FONTANA CFD #15M-FONTANA CFD #15M SILVER RIDGE</v>
          </cell>
        </row>
        <row r="715">
          <cell r="A715" t="str">
            <v>CQ70-ST01</v>
          </cell>
          <cell r="B715" t="str">
            <v>CITY OF FONTANA CFD #16M-FONTANA CFD #16M-VENTANA POINTE</v>
          </cell>
        </row>
        <row r="716">
          <cell r="A716" t="str">
            <v>CQ71-ST01</v>
          </cell>
          <cell r="B716" t="str">
            <v>CITY OF FONTANA CFD #18M-FONTANA CFD #18M BADIOLA HOMES</v>
          </cell>
        </row>
        <row r="717">
          <cell r="A717" t="str">
            <v>CQ72-ST01</v>
          </cell>
          <cell r="B717" t="str">
            <v>CITY OF CHINO CFD 2001-1-COMMUNITY FACILITIES DIST 2001-1</v>
          </cell>
        </row>
        <row r="718">
          <cell r="A718" t="str">
            <v>CQ73-ST01</v>
          </cell>
          <cell r="B718" t="str">
            <v>CITY OF FONTANA CFD #20M-CITY OF FONTANA CFD #20M</v>
          </cell>
        </row>
        <row r="719">
          <cell r="A719" t="str">
            <v>CQ74-ST01</v>
          </cell>
          <cell r="B719" t="str">
            <v>CITY OF FONTANA CFD #21M-CITY OF FONTANA CFD #21M</v>
          </cell>
        </row>
        <row r="720">
          <cell r="A720" t="str">
            <v>CQ75-ST01</v>
          </cell>
          <cell r="B720" t="str">
            <v>RANCHO CUCAMONGA CFD 01-1 AREA 1&amp;2-RANCHO CUCAMONGA CFD 01-1 AREA 1&amp;</v>
          </cell>
        </row>
        <row r="721">
          <cell r="A721" t="str">
            <v>CQ76-ST01</v>
          </cell>
          <cell r="B721" t="str">
            <v>CITY OF FONTANA CFD #23M-CITY OF FONTANA CFD #23M</v>
          </cell>
        </row>
        <row r="722">
          <cell r="A722" t="str">
            <v>CQ77-ST01</v>
          </cell>
          <cell r="B722" t="str">
            <v>CITY OF FONTANA CFD #22-CITY OF FONTANA CFD #22</v>
          </cell>
        </row>
        <row r="723">
          <cell r="A723" t="str">
            <v>CQ78-ST01</v>
          </cell>
          <cell r="B723" t="str">
            <v>RANCHO CUCAMONGA CFD 03-1 AREA 1-RANCHO CUCAMONGA CFD 03-1 AREA 1</v>
          </cell>
        </row>
        <row r="724">
          <cell r="A724" t="str">
            <v>CQ79-ST01</v>
          </cell>
          <cell r="B724" t="str">
            <v>RANCHO CUCAMONGA CFD 03-1 AREA 2-RANCHO CUCAMONGA CFD 03-1 AREA 2</v>
          </cell>
        </row>
        <row r="725">
          <cell r="A725" t="str">
            <v>CQ80-ST01</v>
          </cell>
          <cell r="B725" t="str">
            <v>CITY OF REDLANDS CFD 2003-1-REDLANDS BUSINESS CENTER</v>
          </cell>
        </row>
        <row r="726">
          <cell r="A726" t="str">
            <v>CQ81-ST01</v>
          </cell>
          <cell r="B726" t="str">
            <v>CITY OF FONTANA CFD #24M-CITY OF FONTANA CFD #24M</v>
          </cell>
        </row>
        <row r="727">
          <cell r="A727" t="str">
            <v>CQ82-ST01</v>
          </cell>
          <cell r="B727" t="str">
            <v>CITY OF FONTANA CFD #25M-CITY OF FONTANA CFD #25M</v>
          </cell>
        </row>
        <row r="728">
          <cell r="A728" t="str">
            <v>CQ83-ST01</v>
          </cell>
          <cell r="B728" t="str">
            <v>CITY OF FONTANA CFD #27M-CITY OF FONTANA CFD #27M</v>
          </cell>
        </row>
        <row r="729">
          <cell r="A729" t="str">
            <v>CQ84-ST01</v>
          </cell>
          <cell r="B729" t="str">
            <v>CITY OF FONTANA CFD #28M-CITY OF FONTANA CFD #28M</v>
          </cell>
        </row>
        <row r="730">
          <cell r="A730" t="str">
            <v>CQ85-ST01</v>
          </cell>
          <cell r="B730" t="str">
            <v>CITY OF FONTANA CFD #29M-CITY OF FONTANA CFD #29M</v>
          </cell>
        </row>
        <row r="731">
          <cell r="A731" t="str">
            <v>CQ86-ST01</v>
          </cell>
          <cell r="B731" t="str">
            <v>CITY OF FONTANA CFD #30M-CITY OF FONTANA CFD #30M</v>
          </cell>
        </row>
        <row r="732">
          <cell r="A732" t="str">
            <v>CQ87-ST01</v>
          </cell>
          <cell r="B732" t="str">
            <v>CITY OF CHINO CFD 2003-1-CITY OF CHINO CFD 2003-1</v>
          </cell>
        </row>
        <row r="733">
          <cell r="A733" t="str">
            <v>CQ88-ST01</v>
          </cell>
          <cell r="B733" t="str">
            <v>CITY OF CHINO CFD 2003-2-CITY OF CHINO CFD 2003-2</v>
          </cell>
        </row>
        <row r="734">
          <cell r="A734" t="str">
            <v>CQ89-ST01</v>
          </cell>
          <cell r="B734" t="str">
            <v>CITY OF CHINO CFD 2003-4-CITY OF CHINO CFD 2003-4</v>
          </cell>
        </row>
        <row r="735">
          <cell r="A735" t="str">
            <v>CQ90-ST01</v>
          </cell>
          <cell r="B735" t="str">
            <v>CITY OF REDLANDS CFD 2004-1-CENTEX HOMES</v>
          </cell>
        </row>
        <row r="736">
          <cell r="A736" t="str">
            <v>CQ91-ST01</v>
          </cell>
          <cell r="B736" t="str">
            <v>CITY OF UPLAND CFD 2003-2 I.A. 1-IMPROVEMENT AREA 1</v>
          </cell>
        </row>
        <row r="737">
          <cell r="A737" t="str">
            <v>CQ92-ST01</v>
          </cell>
          <cell r="B737" t="str">
            <v>CITY OF UPLAND CFD 2003-2 I.A. 2-IMPROVEMENT AREA 2</v>
          </cell>
        </row>
        <row r="738">
          <cell r="A738" t="str">
            <v>CQ93-ST01</v>
          </cell>
          <cell r="B738" t="str">
            <v>CITY OF FONTANA CFD #33M-CITY OF FONTANA CFD #33M</v>
          </cell>
        </row>
        <row r="739">
          <cell r="A739" t="str">
            <v>CQ94-ST01</v>
          </cell>
          <cell r="B739" t="str">
            <v>CITY OF FONTANA CFD #34M-CITY OF FONTANA CFD #34M</v>
          </cell>
        </row>
        <row r="740">
          <cell r="A740" t="str">
            <v>CQ95-ST01</v>
          </cell>
          <cell r="B740" t="str">
            <v>CITY OF CHINO CFD 2003-3 IA 1-CITY OF CHINO CFD 2003-3 IA1 FACI</v>
          </cell>
        </row>
        <row r="741">
          <cell r="A741" t="str">
            <v>CQ95-ST02</v>
          </cell>
          <cell r="B741" t="str">
            <v>CITY OF CHINO CFD 2003-3 IA 1-CITY OF CHINO CFD 2003-3 IA1 SVCS</v>
          </cell>
        </row>
        <row r="742">
          <cell r="A742" t="str">
            <v>CQ97-ST01</v>
          </cell>
          <cell r="B742" t="str">
            <v>CITY OF FONTANA CFD #35M-FONTANA CFD #35M-COYOTE CANYON</v>
          </cell>
        </row>
        <row r="743">
          <cell r="A743" t="str">
            <v>CQ98-ST01</v>
          </cell>
          <cell r="B743" t="str">
            <v>CITY OF FONTANA CFD #36M-CITY OF FONTANA CFD #36M</v>
          </cell>
        </row>
        <row r="744">
          <cell r="A744" t="str">
            <v>CQ99-ST01</v>
          </cell>
          <cell r="B744" t="str">
            <v>CITY OF FONTANA CFD #38M-CITY OF FONTANA CFD #38M</v>
          </cell>
        </row>
        <row r="745">
          <cell r="A745" t="str">
            <v>CS03-GA01</v>
          </cell>
          <cell r="B745" t="str">
            <v>TOWN OF APPLE VALLEY STREET LIGHT STREET LIGHT</v>
          </cell>
        </row>
        <row r="746">
          <cell r="A746" t="str">
            <v>CS05-FF01</v>
          </cell>
          <cell r="B746" t="str">
            <v>APPLE VALLEY WATER DISTRICT-FEES</v>
          </cell>
        </row>
        <row r="747">
          <cell r="A747" t="str">
            <v>CS05-GA01</v>
          </cell>
          <cell r="B747" t="str">
            <v>APPLE VALLEY WATER DISTRICT</v>
          </cell>
        </row>
        <row r="748">
          <cell r="A748" t="str">
            <v>CS06-FF01</v>
          </cell>
          <cell r="B748" t="str">
            <v>BIG BEAR LAKE FIRE DISTRICT-FEES</v>
          </cell>
        </row>
        <row r="749">
          <cell r="A749" t="str">
            <v>CS06-GA01</v>
          </cell>
          <cell r="B749" t="str">
            <v>BIG BEAR LAKE FIRE DISTRICT</v>
          </cell>
        </row>
        <row r="750">
          <cell r="A750" t="str">
            <v>CS12-GA01</v>
          </cell>
          <cell r="B750" t="str">
            <v>FONTANA FIRE PROTECTION DISTRICT</v>
          </cell>
        </row>
        <row r="751">
          <cell r="A751" t="str">
            <v>CS17-FF01</v>
          </cell>
          <cell r="B751" t="str">
            <v>HESPERIA FIRE PROTECTION DISTRICT-FEES</v>
          </cell>
        </row>
        <row r="752">
          <cell r="A752" t="str">
            <v>CS17-GA01</v>
          </cell>
          <cell r="B752" t="str">
            <v>HESPERIA FIRE PROTECTION DISTRICT</v>
          </cell>
        </row>
        <row r="753">
          <cell r="A753" t="str">
            <v>CS17-ST01</v>
          </cell>
          <cell r="B753" t="str">
            <v>HESPERIA FIRE PROTECTION DISTRICT-HESPERIA FIRE SUPP. ASSESSMENT</v>
          </cell>
        </row>
        <row r="754">
          <cell r="A754" t="str">
            <v>CS17-ST02</v>
          </cell>
          <cell r="B754" t="str">
            <v>HESPERIA FIRE PROTECTION DISTRICT-HESPERIA VEGITATION/CLEAR ASSMT.</v>
          </cell>
        </row>
        <row r="755">
          <cell r="A755" t="str">
            <v>CS18-DA01</v>
          </cell>
          <cell r="B755" t="str">
            <v>HESPERIA WATER DISTRICT-DEBT SERVICE</v>
          </cell>
        </row>
        <row r="756">
          <cell r="A756" t="str">
            <v>CS18-FF01</v>
          </cell>
          <cell r="B756" t="str">
            <v>HESPERIA WATER DISTRICT-FEES</v>
          </cell>
        </row>
        <row r="757">
          <cell r="A757" t="str">
            <v>CS18-GA01</v>
          </cell>
          <cell r="B757" t="str">
            <v>HESPERIA WATER DISTRICT</v>
          </cell>
        </row>
        <row r="758">
          <cell r="A758" t="str">
            <v>CS18-SW01</v>
          </cell>
          <cell r="B758" t="str">
            <v>HESPERIA WATER DISTRICT-WATER STANDBY</v>
          </cell>
        </row>
        <row r="759">
          <cell r="A759" t="str">
            <v>CS18-SW02</v>
          </cell>
          <cell r="B759" t="str">
            <v>HESPERIA WATER DISTRICT-DELINQUENT WATER STANDBY</v>
          </cell>
        </row>
        <row r="760">
          <cell r="A760" t="str">
            <v>CS18-TS01</v>
          </cell>
          <cell r="B760" t="str">
            <v>HESPERIA WATER DISTRICT-ASSESSMENT DISTRICT #3</v>
          </cell>
        </row>
        <row r="761">
          <cell r="A761" t="str">
            <v>CS24-FF01</v>
          </cell>
          <cell r="B761" t="str">
            <v>RANCHO CUCAMONGA FIRE DISTRICT-FEES</v>
          </cell>
        </row>
        <row r="762">
          <cell r="A762" t="str">
            <v>CS24-GA01</v>
          </cell>
          <cell r="B762" t="str">
            <v>RANCHO CUCAMONGA FIRE DISTRICT</v>
          </cell>
        </row>
        <row r="763">
          <cell r="A763" t="str">
            <v>CS33-GA01</v>
          </cell>
          <cell r="B763" t="str">
            <v>VICTORVILLE WATER DISTRICT IMP DIST 1</v>
          </cell>
        </row>
        <row r="764">
          <cell r="A764" t="str">
            <v>CS33-GA02</v>
          </cell>
          <cell r="B764" t="str">
            <v>VICTORVILLE WATER DISTRICT IMP DIST 2</v>
          </cell>
        </row>
        <row r="765">
          <cell r="A765" t="str">
            <v>CS33-SU01</v>
          </cell>
          <cell r="B765" t="str">
            <v>VICTORVILLE WATER DISTRICT-DELINQUENT WATER FEES-VICTOR VALL</v>
          </cell>
        </row>
        <row r="766">
          <cell r="A766" t="str">
            <v>CS33-SU02</v>
          </cell>
          <cell r="B766" t="str">
            <v>VICTORVILLE WATER DISTRICT-DELINQUENT WATER FEES-BALDY MESA</v>
          </cell>
        </row>
        <row r="767">
          <cell r="A767" t="str">
            <v>CS33-SW01</v>
          </cell>
          <cell r="B767" t="str">
            <v>VICTORVILLE WATER DISTRICT-WATER STANDBY AVAIL.-VICTOR VALLE</v>
          </cell>
        </row>
        <row r="768">
          <cell r="A768" t="str">
            <v>CS33-SW02</v>
          </cell>
          <cell r="B768" t="str">
            <v>VICTORVILLE WATER DISTRICT-WATER STANDBY AVAIL.-BALDY MESA</v>
          </cell>
        </row>
        <row r="769">
          <cell r="A769" t="str">
            <v>CS33-TW01</v>
          </cell>
          <cell r="B769" t="str">
            <v>VICTORVILLE WATER DISTRICT-VICTORVILLE WATER DIST A.D.2R</v>
          </cell>
        </row>
        <row r="770">
          <cell r="A770" t="str">
            <v>CS34-FF01</v>
          </cell>
          <cell r="B770" t="str">
            <v>VICTORVILLE FIRE DISTRICT-FEES</v>
          </cell>
        </row>
        <row r="771">
          <cell r="A771" t="str">
            <v>CS34-GA01</v>
          </cell>
          <cell r="B771" t="str">
            <v>VICTORVILLE FIRE DISTRICT</v>
          </cell>
        </row>
        <row r="772">
          <cell r="A772" t="str">
            <v>CS34-SP01</v>
          </cell>
          <cell r="B772" t="str">
            <v>VICTORVILLE FIRE DISTRICT-VICTORVILLE FIRE SUPP. ASSESSMENT</v>
          </cell>
        </row>
        <row r="773">
          <cell r="A773" t="str">
            <v>CS35-FF01</v>
          </cell>
          <cell r="B773" t="str">
            <v>VICTORVILLE PARK DISTRICT-FEES</v>
          </cell>
        </row>
        <row r="774">
          <cell r="A774" t="str">
            <v>CS35-GA01</v>
          </cell>
          <cell r="B774" t="str">
            <v>VICTORVILLE PARK DISTRICT</v>
          </cell>
        </row>
        <row r="775">
          <cell r="A775" t="str">
            <v>CS36-FF01</v>
          </cell>
          <cell r="B775" t="str">
            <v>VICTORVILLE SANITARY DISTRICT-FEES</v>
          </cell>
        </row>
        <row r="776">
          <cell r="A776" t="str">
            <v>CS36-GA01</v>
          </cell>
          <cell r="B776" t="str">
            <v>VICTORVILLE SANITARY DISTRICT</v>
          </cell>
        </row>
        <row r="777">
          <cell r="A777" t="str">
            <v>CS37-FF01</v>
          </cell>
          <cell r="B777" t="str">
            <v>VICTORVILLE STREET LIGHT DISTRICT-FEES</v>
          </cell>
        </row>
        <row r="778">
          <cell r="A778" t="str">
            <v>CS37-GI01</v>
          </cell>
          <cell r="B778" t="str">
            <v>VICTORVILLE STREET LIGHT DISTRICT L &amp; I</v>
          </cell>
        </row>
        <row r="779">
          <cell r="A779" t="str">
            <v>CS38-GA01</v>
          </cell>
          <cell r="B779" t="str">
            <v>YUCCA VALLEY PARK &amp; REC DISTRICT</v>
          </cell>
        </row>
        <row r="780">
          <cell r="A780" t="str">
            <v>DQ01-ST01</v>
          </cell>
          <cell r="B780" t="str">
            <v>RANCHO CUCAMONGA CFD 2000-03A-RANCHO CUCAMONGA CFD 2000-03A</v>
          </cell>
        </row>
        <row r="781">
          <cell r="A781" t="str">
            <v>DQ02-ST01</v>
          </cell>
          <cell r="B781" t="str">
            <v>RANCHO CUCAMONGA CFD 2000-03B-RANCHO CUCAMONGA CFD 2000-03B</v>
          </cell>
        </row>
        <row r="782">
          <cell r="A782" t="str">
            <v>DQ03-ST01</v>
          </cell>
          <cell r="B782" t="str">
            <v>CITY OF FONTANA CFD #32M-CITY OF FONTANA CFD #32M</v>
          </cell>
        </row>
        <row r="783">
          <cell r="A783" t="str">
            <v>DQ04-ST01</v>
          </cell>
          <cell r="B783" t="str">
            <v>CITY OF FONTANA CFD #42M-CITY OF FONTANA CFD #42M</v>
          </cell>
        </row>
        <row r="784">
          <cell r="A784" t="str">
            <v>DQ05-ST01</v>
          </cell>
          <cell r="B784" t="str">
            <v>CITY OF FONTANA CFD #44M-CITY OF FONTANA CFD #44M</v>
          </cell>
        </row>
        <row r="785">
          <cell r="A785" t="str">
            <v>DQ06-ST01</v>
          </cell>
          <cell r="B785" t="str">
            <v>CITY OF FONTANA CFD #45M-CITY OF FONTANA CFD #45M</v>
          </cell>
        </row>
        <row r="786">
          <cell r="A786" t="str">
            <v>DQ07-ST01</v>
          </cell>
          <cell r="B786" t="str">
            <v>CITY OF FONTANA CFD #47M-CITY OF FONTANA CFD #47M</v>
          </cell>
        </row>
        <row r="787">
          <cell r="A787" t="str">
            <v>DQ08-ST01</v>
          </cell>
          <cell r="B787" t="str">
            <v>CITY OF FONTANA CFD #46M-CITY OF FONTANA CFD #46M</v>
          </cell>
        </row>
        <row r="788">
          <cell r="A788" t="str">
            <v>DQ09-ST01</v>
          </cell>
          <cell r="B788" t="str">
            <v>CITY OF CHINO CFD 2003-3 IA 2-CITY OF CHINO CFD 2003-3 IA 2 FAC</v>
          </cell>
        </row>
        <row r="789">
          <cell r="A789" t="str">
            <v>DQ09-ST02</v>
          </cell>
          <cell r="B789" t="str">
            <v>CITY OF CHINO CFD 2003-3 IA 2-CITY OF CHINO CFD 2003-3 IA 2 SVC</v>
          </cell>
        </row>
        <row r="790">
          <cell r="A790" t="str">
            <v>DQ10-ST01</v>
          </cell>
          <cell r="B790" t="str">
            <v>CITY OF CHINO CFD 2005-2-CITY OF CHINO CFD 2005-2</v>
          </cell>
        </row>
        <row r="791">
          <cell r="A791" t="str">
            <v>DQ10-ST02</v>
          </cell>
          <cell r="B791" t="str">
            <v>CITY OF CHINO CFD 2005-2-CITY OF CHINO CFD 2005-2 SERVICES</v>
          </cell>
        </row>
        <row r="792">
          <cell r="A792" t="str">
            <v>DQ11-ST01</v>
          </cell>
          <cell r="B792" t="str">
            <v>RANCHO CUCAMONGA CFD 2004-01-RANCHO CUCAMONGA CFD 2004-01</v>
          </cell>
        </row>
        <row r="793">
          <cell r="A793" t="str">
            <v>DQ12-ST01</v>
          </cell>
          <cell r="B793" t="str">
            <v>CITY OF FONTANA CFD #48M-CITY OF FONTANA CFD #48M</v>
          </cell>
        </row>
        <row r="794">
          <cell r="A794" t="str">
            <v>DQ13-ST01</v>
          </cell>
          <cell r="B794" t="str">
            <v>CITY OF FONTANA CFD #49M-CITY OF FONTANA CFD #49M</v>
          </cell>
        </row>
        <row r="795">
          <cell r="A795" t="str">
            <v>DQ14-ST01</v>
          </cell>
          <cell r="B795" t="str">
            <v>CITY OF FONTANA CFD #50M-CITY OF FONTANA CFD #50M</v>
          </cell>
        </row>
        <row r="796">
          <cell r="A796" t="str">
            <v>DQ15-ST01</v>
          </cell>
          <cell r="B796" t="str">
            <v>CITY OF FONTANA CFD #51M-CITY OF FONTANA CFD #51M</v>
          </cell>
        </row>
        <row r="797">
          <cell r="A797" t="str">
            <v>DQ16-ST01</v>
          </cell>
          <cell r="B797" t="str">
            <v>CITY OF RIALTO CFD 2006-1(ELM PARK)-RIALTO CFD 2006-1 (ELM PARK)</v>
          </cell>
        </row>
        <row r="798">
          <cell r="A798" t="str">
            <v>DQ17-ST01</v>
          </cell>
          <cell r="B798" t="str">
            <v>HESPERIA CFD 2005-1-CITY OF HESPERIA CFD 2005-1</v>
          </cell>
        </row>
        <row r="799">
          <cell r="A799" t="str">
            <v>DQ18-ST01</v>
          </cell>
          <cell r="B799" t="str">
            <v>RANCHO CUCAMONGA CFD 2006-01-RANCHO CUCAMONGA CFD 2006-01</v>
          </cell>
        </row>
        <row r="800">
          <cell r="A800" t="str">
            <v>DQ19-ST01</v>
          </cell>
          <cell r="B800" t="str">
            <v>RANCHO CUCAMONGA CFD 2006-02-RANCHO CUCAMONGA CFD 2006-02</v>
          </cell>
        </row>
        <row r="801">
          <cell r="A801" t="str">
            <v>DQ20-ST01</v>
          </cell>
          <cell r="B801" t="str">
            <v>CITY OF FONTANA CFD #53M-CITY OF FONTANA CFD #53M</v>
          </cell>
        </row>
        <row r="802">
          <cell r="A802" t="str">
            <v>DQ21-ST01</v>
          </cell>
          <cell r="B802" t="str">
            <v>CITY OF FONTANA CFD #54M-CITY OF FONTANA CFD #54M</v>
          </cell>
        </row>
        <row r="803">
          <cell r="A803" t="str">
            <v>DQ22-ST01</v>
          </cell>
          <cell r="B803" t="str">
            <v>CITY OF FONTANA CFD #55M-CITY OF FONTANA CFD #55M</v>
          </cell>
        </row>
        <row r="804">
          <cell r="A804" t="str">
            <v>DQ23-ST01</v>
          </cell>
          <cell r="B804" t="str">
            <v>CITY OF FONTANA CFD #56M-CITY OF FONTANA CFD #56M</v>
          </cell>
        </row>
        <row r="805">
          <cell r="A805" t="str">
            <v>DQ24-ST01</v>
          </cell>
          <cell r="B805" t="str">
            <v>CITY OF FONTANA CFD #57M-CITY OF FONTANA CFD #57M</v>
          </cell>
        </row>
        <row r="806">
          <cell r="A806" t="str">
            <v>DQ25-ST01</v>
          </cell>
          <cell r="B806" t="str">
            <v>CITY OF FONTANA CFD #58M-CITY OF FONTANA CFD #58M</v>
          </cell>
        </row>
        <row r="807">
          <cell r="A807" t="str">
            <v>DQ26-ST01</v>
          </cell>
          <cell r="B807" t="str">
            <v>CITY OF FONTANA CFD #59M-CITY OF FONTANA CFD #59M</v>
          </cell>
        </row>
        <row r="808">
          <cell r="A808" t="str">
            <v>DQ27-ST01</v>
          </cell>
          <cell r="B808" t="str">
            <v>CITY OF FONTANA CFD #60M-CITY OF FONTANA CFD #60M</v>
          </cell>
        </row>
        <row r="809">
          <cell r="A809" t="str">
            <v>DQ28-ST01</v>
          </cell>
          <cell r="B809" t="str">
            <v>CITY OF FONTANA CFD #61M-CITY OF FONTANA CFD #61M</v>
          </cell>
        </row>
        <row r="810">
          <cell r="A810" t="str">
            <v>DQ29-ST01</v>
          </cell>
          <cell r="B810" t="str">
            <v>CITY OF CHINO CFD 2005-1-CITY OF CHINO CFD 2005-1 FACILITI</v>
          </cell>
        </row>
        <row r="811">
          <cell r="A811" t="str">
            <v>DQ29-ST02</v>
          </cell>
          <cell r="B811" t="str">
            <v>CITY OF CHINO CFD 2005-1-CITY OF CHINO CFD 2005-1 SERVICES</v>
          </cell>
        </row>
        <row r="812">
          <cell r="A812" t="str">
            <v>DQ30-ST01</v>
          </cell>
          <cell r="B812" t="str">
            <v>CITY OF CHINO CFD 2006-2-CITY OF CHINO CFD 2006-2</v>
          </cell>
        </row>
        <row r="813">
          <cell r="A813" t="str">
            <v>DQ31-ST01</v>
          </cell>
          <cell r="B813" t="str">
            <v>CITY OF ADELANTO CFD 2006-5 IA 1-CITY OF ADELANTO CFD 2006-5 IA 1</v>
          </cell>
        </row>
        <row r="814">
          <cell r="A814" t="str">
            <v>DQ32-ST01</v>
          </cell>
          <cell r="B814" t="str">
            <v>CITY OF SAN BERN CFD 1033-CITY OF SAN BERN CFD 1033</v>
          </cell>
        </row>
        <row r="815">
          <cell r="A815" t="str">
            <v>DQ33-ST01</v>
          </cell>
          <cell r="B815" t="str">
            <v>CITY OF VICTORVILLE CFD 07-1-CITY OF VICTORVILLE CFD 07-1</v>
          </cell>
        </row>
        <row r="816">
          <cell r="A816" t="str">
            <v>DQ34-ST01</v>
          </cell>
          <cell r="B816" t="str">
            <v>CITY OF FONTANA CFD #62M-CITY OF FONTANA CFD #62M</v>
          </cell>
        </row>
        <row r="817">
          <cell r="A817" t="str">
            <v>DQ35-ST01</v>
          </cell>
          <cell r="B817" t="str">
            <v>CITY OF FONTANA CFD #63M-CITY OF FONTANA CFD #63M</v>
          </cell>
        </row>
        <row r="818">
          <cell r="A818" t="str">
            <v>DQ36-ST01</v>
          </cell>
          <cell r="B818" t="str">
            <v>CITY OF CHINO CFD 2003-3 IA 5-CITY OF CHINO CFD 2003-3 IA 5 SVC</v>
          </cell>
        </row>
        <row r="819">
          <cell r="A819" t="str">
            <v>DQ37-ST01</v>
          </cell>
          <cell r="B819" t="str">
            <v>CITY OF ONTARIO CFD #9-ONTARIO CFD #9 EDENGLEN</v>
          </cell>
        </row>
        <row r="820">
          <cell r="A820" t="str">
            <v>DQ38-ST01</v>
          </cell>
          <cell r="B820" t="str">
            <v>CITY OF ONTARIO CFD #13-ONTARIO CFD 13 CA COMM CTR PHASE</v>
          </cell>
        </row>
        <row r="821">
          <cell r="A821" t="str">
            <v>DQ39-ST01</v>
          </cell>
          <cell r="B821" t="str">
            <v>CITY OF ONTARIO CFD #10-CITY OF ONTARIO CFD #10</v>
          </cell>
        </row>
        <row r="822">
          <cell r="A822" t="str">
            <v>DQ40-ST01</v>
          </cell>
          <cell r="B822" t="str">
            <v>CITY OF FONTANA CFD #64M-CITY OF FONTANA CFD #64M</v>
          </cell>
        </row>
        <row r="823">
          <cell r="A823" t="str">
            <v>DQ41-ST01</v>
          </cell>
          <cell r="B823" t="str">
            <v>CITY OF FONTANA CFD #65M-CITY OF FONTANA CFD #65M</v>
          </cell>
        </row>
        <row r="824">
          <cell r="A824" t="str">
            <v>DQ42-ST01</v>
          </cell>
          <cell r="B824" t="str">
            <v>CITY OF FONTANA CFD #67M-CITY OF FONTANA CFD #67M</v>
          </cell>
        </row>
        <row r="825">
          <cell r="A825" t="str">
            <v>DQ43-ST01</v>
          </cell>
          <cell r="B825" t="str">
            <v>CITY OF CHINO CFD 2009-1-CITY OF CHINO CFD 2009-1</v>
          </cell>
        </row>
        <row r="826">
          <cell r="A826" t="str">
            <v>DQ44-ST01</v>
          </cell>
          <cell r="B826" t="str">
            <v>CITY OF CHINO CFD 2006-1-CITY OF CHINO CFD 2006-1 FACILITI</v>
          </cell>
        </row>
        <row r="827">
          <cell r="A827" t="str">
            <v>DQ44-ST02</v>
          </cell>
          <cell r="B827" t="str">
            <v>CITY OF CHINO CFD 2006-1-CITY OF CHINO CFD 2006-1 SERVICES</v>
          </cell>
        </row>
        <row r="828">
          <cell r="A828" t="str">
            <v>DQ45-ST01</v>
          </cell>
          <cell r="B828" t="str">
            <v>CITY OF CHINO CFD 2006-3-CITY OF CHINO CFD 2006-3 FACILITI</v>
          </cell>
        </row>
        <row r="829">
          <cell r="A829" t="str">
            <v>DQ45-ST02</v>
          </cell>
          <cell r="B829" t="str">
            <v>CITY OF CHINO CFD 2006-3-CITY OF CHINO CFD 2006-3 SERVICES</v>
          </cell>
        </row>
        <row r="830">
          <cell r="A830" t="str">
            <v>DQ46-ST01</v>
          </cell>
          <cell r="B830" t="str">
            <v>CITY OF ADELANTO CFD 2006-2-CITY OF ADELANTO CFD 2006-2</v>
          </cell>
        </row>
        <row r="831">
          <cell r="A831" t="str">
            <v>DQ47-ST01</v>
          </cell>
          <cell r="B831" t="str">
            <v>TOWN OF YUCCA VALLEY CFD 11-1-TOWN OF YUCCA VALLEY CFD 11-1</v>
          </cell>
        </row>
        <row r="832">
          <cell r="A832" t="str">
            <v>RR01-RD01</v>
          </cell>
          <cell r="B832" t="str">
            <v>ADELANTO RDA PROJECT 76-1-DEBT SERVICE</v>
          </cell>
        </row>
        <row r="833">
          <cell r="A833" t="str">
            <v>RR01-RG01</v>
          </cell>
          <cell r="B833" t="str">
            <v>ADELANTO RDA PROJECT 76-1</v>
          </cell>
        </row>
        <row r="834">
          <cell r="A834" t="str">
            <v>RR02-RD01</v>
          </cell>
          <cell r="B834" t="str">
            <v>ADELANTO RDA PROJECT 80-1-ORIGINAL-DEBT SERVICE</v>
          </cell>
        </row>
        <row r="835">
          <cell r="A835" t="str">
            <v>RR02-RD02</v>
          </cell>
          <cell r="B835" t="str">
            <v>ADELANTO RDA PROJECT 80-1-AMEND #1-DEBT SERVICE</v>
          </cell>
        </row>
        <row r="836">
          <cell r="A836" t="str">
            <v>RR02-RG01</v>
          </cell>
          <cell r="B836" t="str">
            <v>ADELANTO RDA PROJECT 80-1-ORIGINAL</v>
          </cell>
        </row>
        <row r="837">
          <cell r="A837" t="str">
            <v>RR02-RG02</v>
          </cell>
          <cell r="B837" t="str">
            <v>ADELANTO RDA PROJECT 80-1-AMEND # 1- GTL</v>
          </cell>
        </row>
        <row r="838">
          <cell r="A838" t="str">
            <v>RR03-RD01</v>
          </cell>
          <cell r="B838" t="str">
            <v>ADELANTO RDA PROJECT 3-PROJECT 3 - DEBT SERVICE</v>
          </cell>
        </row>
        <row r="839">
          <cell r="A839" t="str">
            <v>RR03-RG01</v>
          </cell>
          <cell r="B839" t="str">
            <v>ADELANTO RDA PROJECT 3-PROJECT 3 - GTL</v>
          </cell>
        </row>
        <row r="840">
          <cell r="A840" t="str">
            <v>RR04-RD01</v>
          </cell>
          <cell r="B840" t="str">
            <v>APPLE VALLEY RDA PROJECT #2-DEBT SERVICE</v>
          </cell>
        </row>
        <row r="841">
          <cell r="A841" t="str">
            <v>RR04-RG01</v>
          </cell>
          <cell r="B841" t="str">
            <v>APPLE VALLEY RDA PROJECT #2</v>
          </cell>
        </row>
        <row r="842">
          <cell r="A842" t="str">
            <v>RR06-RD01</v>
          </cell>
          <cell r="B842" t="str">
            <v>BARSTOW RDA ORIGINAL PROJECT-DEBT SERVICE</v>
          </cell>
        </row>
        <row r="843">
          <cell r="A843" t="str">
            <v>RR06-RD02</v>
          </cell>
          <cell r="B843" t="str">
            <v>BARSTOW RDA ORIGINAL PROJECT-AMEND 1-DEBT SERVICE</v>
          </cell>
        </row>
        <row r="844">
          <cell r="A844" t="str">
            <v>RR06-RD03</v>
          </cell>
          <cell r="B844" t="str">
            <v>BARSTOW RDA ORIGINAL PROJECT-AMEND 2-DEBT SERVICE</v>
          </cell>
        </row>
        <row r="845">
          <cell r="A845" t="str">
            <v>RR06-RG01</v>
          </cell>
          <cell r="B845" t="str">
            <v>BARSTOW RDA ORIGINAL PROJECT</v>
          </cell>
        </row>
        <row r="846">
          <cell r="A846" t="str">
            <v>RR06-RG02</v>
          </cell>
          <cell r="B846" t="str">
            <v>BARSTOW RDA ORIGINAL PROJECT-AMEND 1</v>
          </cell>
        </row>
        <row r="847">
          <cell r="A847" t="str">
            <v>RR06-RG03</v>
          </cell>
          <cell r="B847" t="str">
            <v>BARSTOW RDA ORIGINAL PROJECT-AMEND 2</v>
          </cell>
        </row>
        <row r="848">
          <cell r="A848" t="str">
            <v>RR07-RD01</v>
          </cell>
          <cell r="B848" t="str">
            <v>BARSTOW RDA PROJECT 2-DEBT SERVICE</v>
          </cell>
        </row>
        <row r="849">
          <cell r="A849" t="str">
            <v>RR07-RD02</v>
          </cell>
          <cell r="B849" t="str">
            <v>BARSTOW RDA PROJECT 2-AMEND #1 - DEBT SERVICE</v>
          </cell>
        </row>
        <row r="850">
          <cell r="A850" t="str">
            <v>RR07-RG01</v>
          </cell>
          <cell r="B850" t="str">
            <v>BARSTOW RDA PROJECT 2</v>
          </cell>
        </row>
        <row r="851">
          <cell r="A851" t="str">
            <v>RR07-RG02</v>
          </cell>
          <cell r="B851" t="str">
            <v>BARSTOW RDA PROJECT 2</v>
          </cell>
        </row>
        <row r="852">
          <cell r="A852" t="str">
            <v>RR09-RD01</v>
          </cell>
          <cell r="B852" t="str">
            <v>BIG BEAR LAKE RDA ORIGINAL-DEBT SERVICE</v>
          </cell>
        </row>
        <row r="853">
          <cell r="A853" t="str">
            <v>RR09-RG01</v>
          </cell>
          <cell r="B853" t="str">
            <v>BIG BEAR LAKE RDA ORIGINAL</v>
          </cell>
        </row>
        <row r="854">
          <cell r="A854" t="str">
            <v>RR10-RD01</v>
          </cell>
          <cell r="B854" t="str">
            <v>BIG BEAR LAKE RDA MOONRIDGE-DEBT SERVICE</v>
          </cell>
        </row>
        <row r="855">
          <cell r="A855" t="str">
            <v>RR10-RG01</v>
          </cell>
          <cell r="B855" t="str">
            <v>BIG BEAR LAKE RDA MOONRIDGE</v>
          </cell>
        </row>
        <row r="856">
          <cell r="A856" t="str">
            <v>RR11-RD01</v>
          </cell>
          <cell r="B856" t="str">
            <v>CEDAR GLEN RDA-DISASTER RECOV PROJ DEBT SERVICE</v>
          </cell>
        </row>
        <row r="857">
          <cell r="A857" t="str">
            <v>RR11-RG01</v>
          </cell>
          <cell r="B857" t="str">
            <v>CEDAR GLEN RDA-DISASTER RECOV PROJ GTL</v>
          </cell>
        </row>
        <row r="858">
          <cell r="A858" t="str">
            <v>RR15-RD01</v>
          </cell>
          <cell r="B858" t="str">
            <v>CHINO RDA CENTRAL PROJECT-ORIGINAL-DEBT SERVICE</v>
          </cell>
        </row>
        <row r="859">
          <cell r="A859" t="str">
            <v>RR15-RD02</v>
          </cell>
          <cell r="B859" t="str">
            <v>CHINO RDA CENTRAL PROJECT-82 ANNEX - DEBT SERVICE</v>
          </cell>
        </row>
        <row r="860">
          <cell r="A860" t="str">
            <v>RR15-RD03</v>
          </cell>
          <cell r="B860" t="str">
            <v>CHINO RDA CENTRAL PROJECT-TOWN CENTER-DEBT SERVICE</v>
          </cell>
        </row>
        <row r="861">
          <cell r="A861" t="str">
            <v>RR15-RD04</v>
          </cell>
          <cell r="B861" t="str">
            <v>CHINO RDA CENTRAL PROJECT-COUNTRY FAIR-DEBT SERVICE</v>
          </cell>
        </row>
        <row r="862">
          <cell r="A862" t="str">
            <v>RR15-RG01</v>
          </cell>
          <cell r="B862" t="str">
            <v>CHINO RDA CENTRAL PROJECT-ORIGINAL</v>
          </cell>
        </row>
        <row r="863">
          <cell r="A863" t="str">
            <v>RR15-RG02</v>
          </cell>
          <cell r="B863" t="str">
            <v>CHINO RDA CENTRAL PROJECT-82 ANNEX - GTL</v>
          </cell>
        </row>
        <row r="864">
          <cell r="A864" t="str">
            <v>RR15-RG03</v>
          </cell>
          <cell r="B864" t="str">
            <v>CHINO RDA CENTRAL PROJECT-TOWN CENTER</v>
          </cell>
        </row>
        <row r="865">
          <cell r="A865" t="str">
            <v>RR15-RG04</v>
          </cell>
          <cell r="B865" t="str">
            <v>CHINO RDA CENTRAL PROJECT-COUNTRY FAIR</v>
          </cell>
        </row>
        <row r="866">
          <cell r="A866" t="str">
            <v>RR18-RD01</v>
          </cell>
          <cell r="B866" t="str">
            <v>CHINO RDA PROJECT 2-ORIGINAL - DEBT SERVICE</v>
          </cell>
        </row>
        <row r="867">
          <cell r="A867" t="str">
            <v>RR18-RD03</v>
          </cell>
          <cell r="B867" t="str">
            <v>CHINO RDA PROJECT 2-EUCALYPTUS INDUST AREA-DEBT SVC</v>
          </cell>
        </row>
        <row r="868">
          <cell r="A868" t="str">
            <v>RR18-RD04</v>
          </cell>
          <cell r="B868" t="str">
            <v>CHINO RDA PROJECT 2-EUCALYPTUS COMMERCIAL AREA-DEBT S</v>
          </cell>
        </row>
        <row r="869">
          <cell r="A869" t="str">
            <v>RR18-RD05</v>
          </cell>
          <cell r="B869" t="str">
            <v>CHINO RDA PROJECT 2-MAJ SPECTR MALL-DEBT SERVICE</v>
          </cell>
        </row>
        <row r="870">
          <cell r="A870" t="str">
            <v>RR18-RD06</v>
          </cell>
          <cell r="B870" t="str">
            <v>CHINO RDA PROJECT 2-REGIONAL MALL-DEBT SERVICE</v>
          </cell>
        </row>
        <row r="871">
          <cell r="A871" t="str">
            <v>RR18-RD07</v>
          </cell>
          <cell r="B871" t="str">
            <v>CHINO RDA PROJECT 2-MAJ INDUSTRIAL-DEBT SERVICE</v>
          </cell>
        </row>
        <row r="872">
          <cell r="A872" t="str">
            <v>RR18-RD08</v>
          </cell>
          <cell r="B872" t="str">
            <v>CHINO RDA PROJECT 2-POWER CENTER-DEBT SERVICE</v>
          </cell>
        </row>
        <row r="873">
          <cell r="A873" t="str">
            <v>RR18-RG01</v>
          </cell>
          <cell r="B873" t="str">
            <v>CHINO RDA PROJECT 2-ORIGINAL  - GTL</v>
          </cell>
        </row>
        <row r="874">
          <cell r="A874" t="str">
            <v>RR18-RG02</v>
          </cell>
          <cell r="B874" t="str">
            <v>CHINO RDA PROJECT 2-MAJESTIC SPECTRUM-GENERAL TAX LEV</v>
          </cell>
        </row>
        <row r="875">
          <cell r="A875" t="str">
            <v>RR18-RG03</v>
          </cell>
          <cell r="B875" t="str">
            <v>CHINO RDA PROJECT 2-EUCALYPTUS INDUST-GENERAL TAX LEV</v>
          </cell>
        </row>
        <row r="876">
          <cell r="A876" t="str">
            <v>RR18-RG04</v>
          </cell>
          <cell r="B876" t="str">
            <v>CHINO RDA PROJECT 2-EUCALYPTUS COMMERCIAL AREA</v>
          </cell>
        </row>
        <row r="877">
          <cell r="A877" t="str">
            <v>RR18-RG05</v>
          </cell>
          <cell r="B877" t="str">
            <v>CHINO RDA PROJECT 2-MAJESTIC SPECTRUM MALL-GEN TAX LE</v>
          </cell>
        </row>
        <row r="878">
          <cell r="A878" t="str">
            <v>RR18-RG06</v>
          </cell>
          <cell r="B878" t="str">
            <v>CHINO RDA PROJECT 2-REGIONAL MALL-GEN TAX LEVY</v>
          </cell>
        </row>
        <row r="879">
          <cell r="A879" t="str">
            <v>RR18-RG07</v>
          </cell>
          <cell r="B879" t="str">
            <v>CHINO RDA PROJECT 2-MAJESTIC INDUSTRIAL-GEN TAX LEVY</v>
          </cell>
        </row>
        <row r="880">
          <cell r="A880" t="str">
            <v>RR18-RG08</v>
          </cell>
          <cell r="B880" t="str">
            <v>CHINO RDA PROJECT 2-POWER CENTER-GEN TAX LEVY</v>
          </cell>
        </row>
        <row r="881">
          <cell r="A881" t="str">
            <v>RR19-RD01</v>
          </cell>
          <cell r="B881" t="str">
            <v>COLTON RDA RANCHO/MILL-DEBT SERVICE</v>
          </cell>
        </row>
        <row r="882">
          <cell r="A882" t="str">
            <v>RR19-RG01</v>
          </cell>
          <cell r="B882" t="str">
            <v>COLTON RDA RANCHO/MILL</v>
          </cell>
        </row>
        <row r="883">
          <cell r="A883" t="str">
            <v>RR20-RD01</v>
          </cell>
          <cell r="B883" t="str">
            <v>COLTON RDA SANTA ANA RIVER-DEBT SERVICE</v>
          </cell>
        </row>
        <row r="884">
          <cell r="A884" t="str">
            <v>RR20-RG01</v>
          </cell>
          <cell r="B884" t="str">
            <v>COLTON RDA SANTA ANA RIVER</v>
          </cell>
        </row>
        <row r="885">
          <cell r="A885" t="str">
            <v>RR21-RD01</v>
          </cell>
          <cell r="B885" t="str">
            <v>COLTON RDA PROJECT 1-DEBT SERVICE</v>
          </cell>
        </row>
        <row r="886">
          <cell r="A886" t="str">
            <v>RR21-RG01</v>
          </cell>
          <cell r="B886" t="str">
            <v>COLTON RDA PROJECT 1</v>
          </cell>
        </row>
        <row r="887">
          <cell r="A887" t="str">
            <v>RR22-RD01</v>
          </cell>
          <cell r="B887" t="str">
            <v>COLTON RDA PROJECT 2-DEBT SERVICE</v>
          </cell>
        </row>
        <row r="888">
          <cell r="A888" t="str">
            <v>RR22-RG01</v>
          </cell>
          <cell r="B888" t="str">
            <v>COLTON RDA PROJECT 2</v>
          </cell>
        </row>
        <row r="889">
          <cell r="A889" t="str">
            <v>RR24-RD01</v>
          </cell>
          <cell r="B889" t="str">
            <v>COLTON RDA PROJECT 4-ORIGINAL-DEBT SERVICE</v>
          </cell>
        </row>
        <row r="890">
          <cell r="A890" t="str">
            <v>RR24-RD02</v>
          </cell>
          <cell r="B890" t="str">
            <v>COLTON RDA PROJECT 4-AMEND #2-DEBT SERVICE</v>
          </cell>
        </row>
        <row r="891">
          <cell r="A891" t="str">
            <v>RR24-RG01</v>
          </cell>
          <cell r="B891" t="str">
            <v>COLTON RDA PROJECT 4-ORIGINAL</v>
          </cell>
        </row>
        <row r="892">
          <cell r="A892" t="str">
            <v>RR24-RG02</v>
          </cell>
          <cell r="B892" t="str">
            <v>COLTON RDA PROJECT 4-AMEND #2</v>
          </cell>
        </row>
        <row r="893">
          <cell r="A893" t="str">
            <v>RR25-RD01</v>
          </cell>
          <cell r="B893" t="str">
            <v>COLTON RDA WEST VALLEY-ORIGINAL-DEBT SERVICE</v>
          </cell>
        </row>
        <row r="894">
          <cell r="A894" t="str">
            <v>RR25-RD02</v>
          </cell>
          <cell r="B894" t="str">
            <v>COLTON RDA WEST VALLEY-AMEND #1-DEBT SERVICE</v>
          </cell>
        </row>
        <row r="895">
          <cell r="A895" t="str">
            <v>RR25-RG01</v>
          </cell>
          <cell r="B895" t="str">
            <v>COLTON RDA WEST VALLEY</v>
          </cell>
        </row>
        <row r="896">
          <cell r="A896" t="str">
            <v>RR25-RG02</v>
          </cell>
          <cell r="B896" t="str">
            <v>COLTON RDA WEST VALLEY-AMEND #1</v>
          </cell>
        </row>
        <row r="897">
          <cell r="A897" t="str">
            <v>RR26-RD01</v>
          </cell>
          <cell r="B897" t="str">
            <v>COLTON RDA MT VERNON CORRIDOR-DEBT SERVICE</v>
          </cell>
        </row>
        <row r="898">
          <cell r="A898" t="str">
            <v>RR26-RG01</v>
          </cell>
          <cell r="B898" t="str">
            <v>COLTON RDA MT VERNON CORRIDOR</v>
          </cell>
        </row>
        <row r="899">
          <cell r="A899" t="str">
            <v>RR27-RD01</v>
          </cell>
          <cell r="B899" t="str">
            <v>FONTANA RDA DOWNTOWN #2-AMEND #2-DEBT SERVICE</v>
          </cell>
        </row>
        <row r="900">
          <cell r="A900" t="str">
            <v>RR27-RG01</v>
          </cell>
          <cell r="B900" t="str">
            <v>FONTANA RDA DOWNTOWN #2-AMEND #2</v>
          </cell>
        </row>
        <row r="901">
          <cell r="A901" t="str">
            <v>RR28-RD01</v>
          </cell>
          <cell r="B901" t="str">
            <v>FONTANA RDA DOWNTOWN-ORIGINAL-DEBT SERVICE</v>
          </cell>
        </row>
        <row r="902">
          <cell r="A902" t="str">
            <v>RR28-RD02</v>
          </cell>
          <cell r="B902" t="str">
            <v>FONTANA RDA DOWNTOWN-AMEND #1-DEBT SERVICE</v>
          </cell>
        </row>
        <row r="903">
          <cell r="A903" t="str">
            <v>RR28-RD04</v>
          </cell>
          <cell r="B903" t="str">
            <v>FONTANA RDA DOWNTOWN-AMEND #3-DEBT SERVICE</v>
          </cell>
        </row>
        <row r="904">
          <cell r="A904" t="str">
            <v>RR28-RG01</v>
          </cell>
          <cell r="B904" t="str">
            <v>FONTANA RDA DOWNTOWN-ORIGINAL</v>
          </cell>
        </row>
        <row r="905">
          <cell r="A905" t="str">
            <v>RR28-RG02</v>
          </cell>
          <cell r="B905" t="str">
            <v>FONTANA RDA DOWNTOWN-AMEND #1</v>
          </cell>
        </row>
        <row r="906">
          <cell r="A906" t="str">
            <v>RR28-RG04</v>
          </cell>
          <cell r="B906" t="str">
            <v>FONTANA RDA DOWNTOWN-AMEND #3</v>
          </cell>
        </row>
        <row r="907">
          <cell r="A907" t="str">
            <v>RR29-RD01</v>
          </cell>
          <cell r="B907" t="str">
            <v>FONTANA RDA JURUPA HILLS-DEBT SERVICE</v>
          </cell>
        </row>
        <row r="908">
          <cell r="A908" t="str">
            <v>RR29-RG01</v>
          </cell>
          <cell r="B908" t="str">
            <v>FONTANA RDA JURUPA HILLS</v>
          </cell>
        </row>
        <row r="909">
          <cell r="A909" t="str">
            <v>RR30-RD01</v>
          </cell>
          <cell r="B909" t="str">
            <v>FONTANA RDA NORTH-DEBT SERVICE</v>
          </cell>
        </row>
        <row r="910">
          <cell r="A910" t="str">
            <v>RR30-RG01</v>
          </cell>
          <cell r="B910" t="str">
            <v>FONTANA RDA NORTH</v>
          </cell>
        </row>
        <row r="911">
          <cell r="A911" t="str">
            <v>RR31-RD01</v>
          </cell>
          <cell r="B911" t="str">
            <v>FONTANA RDA S W INDUSTRIAL PARK-ORIGINAL-DEBT SERVICE</v>
          </cell>
        </row>
        <row r="912">
          <cell r="A912" t="str">
            <v>RR31-RD02</v>
          </cell>
          <cell r="B912" t="str">
            <v>FONTANA RDA S W INDUSTRIAL PARK-ANNEXES 1-3 DEBT SERVICE</v>
          </cell>
        </row>
        <row r="913">
          <cell r="A913" t="str">
            <v>RR31-RD03</v>
          </cell>
          <cell r="B913" t="str">
            <v>FONTANA RDA S W INDUSTRIAL PARK-AMEND #2 DEBT SERVICE</v>
          </cell>
        </row>
        <row r="914">
          <cell r="A914" t="str">
            <v>RR31-RD04</v>
          </cell>
          <cell r="B914" t="str">
            <v>FONTANA RDA S W INDUSTRIAL PARK-AMEND #3 DEBT SERVICE</v>
          </cell>
        </row>
        <row r="915">
          <cell r="A915" t="str">
            <v>RR31-RD05</v>
          </cell>
          <cell r="B915" t="str">
            <v>FONTANA RDA S W INDUSTRIAL PARK-AMEND #4 DEBT SERVICE</v>
          </cell>
        </row>
        <row r="916">
          <cell r="A916" t="str">
            <v>RR31-RD06</v>
          </cell>
          <cell r="B916" t="str">
            <v>FONTANA RDA S W INDUSTRIAL PARK-AMEND #5 DEBT SERVICE</v>
          </cell>
        </row>
        <row r="917">
          <cell r="A917" t="str">
            <v>RR31-RD07</v>
          </cell>
          <cell r="B917" t="str">
            <v>FONTANA RDA S W INDUSTRIAL PARK-AMEND #9 DEBT SERVICE</v>
          </cell>
        </row>
        <row r="918">
          <cell r="A918" t="str">
            <v>RR31-RG01</v>
          </cell>
          <cell r="B918" t="str">
            <v>FONTANA RDA S W INDUSTRIAL PARK-ORIGINAL</v>
          </cell>
        </row>
        <row r="919">
          <cell r="A919" t="str">
            <v>RR31-RG02</v>
          </cell>
          <cell r="B919" t="str">
            <v>FONTANA RDA S W INDUSTRIAL PARK-ANNEXES 1-3 GTL</v>
          </cell>
        </row>
        <row r="920">
          <cell r="A920" t="str">
            <v>RR31-RG03</v>
          </cell>
          <cell r="B920" t="str">
            <v>FONTANA RDA S W INDUSTRIAL PARK-AMEND #2 GTL</v>
          </cell>
        </row>
        <row r="921">
          <cell r="A921" t="str">
            <v>RR31-RG04</v>
          </cell>
          <cell r="B921" t="str">
            <v>FONTANA RDA S W INDUSTRIAL PARK-AMEND #3 GTL</v>
          </cell>
        </row>
        <row r="922">
          <cell r="A922" t="str">
            <v>RR31-RG05</v>
          </cell>
          <cell r="B922" t="str">
            <v>FONTANA RDA S W INDUSTRIAL PARK-AMEND #4 GTL</v>
          </cell>
        </row>
        <row r="923">
          <cell r="A923" t="str">
            <v>RR31-RG06</v>
          </cell>
          <cell r="B923" t="str">
            <v>FONTANA RDA S W INDUSTRIAL PARK-AMEND #5 GTL</v>
          </cell>
        </row>
        <row r="924">
          <cell r="A924" t="str">
            <v>RR31-RG07</v>
          </cell>
          <cell r="B924" t="str">
            <v>FONTANA RDA S W INDUSTRIAL PARK-AMEND #9 GTL</v>
          </cell>
        </row>
        <row r="925">
          <cell r="A925" t="str">
            <v>RR32-RD01</v>
          </cell>
          <cell r="B925" t="str">
            <v>FONTANA RDA SIERRA CORRIDOR-DEBT SERVICE</v>
          </cell>
        </row>
        <row r="926">
          <cell r="A926" t="str">
            <v>RR32-RG01</v>
          </cell>
          <cell r="B926" t="str">
            <v>FONTANA RDA SIERRA CORRIDOR</v>
          </cell>
        </row>
        <row r="927">
          <cell r="A927" t="str">
            <v>RR33-RD01</v>
          </cell>
          <cell r="B927" t="str">
            <v>HESPERIA RDA AREA 1-DEBT SERVICE</v>
          </cell>
        </row>
        <row r="928">
          <cell r="A928" t="str">
            <v>RR33-RD02</v>
          </cell>
          <cell r="B928" t="str">
            <v>HESPERIA RDA AREA 1-AMMENDMENT 1-DEBT SERVICE</v>
          </cell>
        </row>
        <row r="929">
          <cell r="A929" t="str">
            <v>RR33-RG01</v>
          </cell>
          <cell r="B929" t="str">
            <v>HESPERIA RDA AREA 1</v>
          </cell>
        </row>
        <row r="930">
          <cell r="A930" t="str">
            <v>RR33-RG02</v>
          </cell>
          <cell r="B930" t="str">
            <v>HESPERIA RDA AREA 1-AMMENDMENT 1</v>
          </cell>
        </row>
        <row r="931">
          <cell r="A931" t="str">
            <v>RR34-RD01</v>
          </cell>
          <cell r="B931" t="str">
            <v>GRAND TERRACE RDA-ORIGINAL-DEBT SERVICE</v>
          </cell>
        </row>
        <row r="932">
          <cell r="A932" t="str">
            <v>RR34-RD02</v>
          </cell>
          <cell r="B932" t="str">
            <v>GRAND TERRACE RDA-REVISED-DEBT SERVICE</v>
          </cell>
        </row>
        <row r="933">
          <cell r="A933" t="str">
            <v>RR34-RG01</v>
          </cell>
          <cell r="B933" t="str">
            <v>GRAND TERRACE RDA-ORIGINAL GTL</v>
          </cell>
        </row>
        <row r="934">
          <cell r="A934" t="str">
            <v>RR34-RG02</v>
          </cell>
          <cell r="B934" t="str">
            <v>GRAND TERRACE RDA-REVISED GTL</v>
          </cell>
        </row>
        <row r="935">
          <cell r="A935" t="str">
            <v>RR35-RD01</v>
          </cell>
          <cell r="B935" t="str">
            <v>HESPERIA RDA AREA 2-DEBT SERVICE</v>
          </cell>
        </row>
        <row r="936">
          <cell r="A936" t="str">
            <v>RR35-RG01</v>
          </cell>
          <cell r="B936" t="str">
            <v>HESPERIA RDA AREA 2</v>
          </cell>
        </row>
        <row r="937">
          <cell r="A937" t="str">
            <v>RR36-RD01</v>
          </cell>
          <cell r="B937" t="str">
            <v>HIGHLAND RDA-DEBT SERVICE</v>
          </cell>
        </row>
        <row r="938">
          <cell r="A938" t="str">
            <v>RR36-RD02</v>
          </cell>
          <cell r="B938" t="str">
            <v>HIGHLAND RDA-AMEND 1-DEBT SERVICE</v>
          </cell>
        </row>
        <row r="939">
          <cell r="A939" t="str">
            <v>RR36-RG01</v>
          </cell>
          <cell r="B939" t="str">
            <v>HIGHLAND RDA</v>
          </cell>
        </row>
        <row r="940">
          <cell r="A940" t="str">
            <v>RR36-RG02</v>
          </cell>
          <cell r="B940" t="str">
            <v>HIGHLAND RDA-AMENDMENT 1</v>
          </cell>
        </row>
        <row r="941">
          <cell r="A941" t="str">
            <v>RR38-RD01</v>
          </cell>
          <cell r="B941" t="str">
            <v>LOMA LINDA RDA PROJECT #2-DEBT SERVICE</v>
          </cell>
        </row>
        <row r="942">
          <cell r="A942" t="str">
            <v>RR38-RG01</v>
          </cell>
          <cell r="B942" t="str">
            <v>LOMA LINDA RDA PROJECT #2</v>
          </cell>
        </row>
        <row r="943">
          <cell r="A943" t="str">
            <v>RR39-RD01</v>
          </cell>
          <cell r="B943" t="str">
            <v>LOMA LINDA RDA ORIGINAL-ORIGINAL -DEBT SERVICE</v>
          </cell>
        </row>
        <row r="944">
          <cell r="A944" t="str">
            <v>RR39-RD02</v>
          </cell>
          <cell r="B944" t="str">
            <v>LOMA LINDA RDA ORIGINAL-AMEND #1 DEBT SERVICE</v>
          </cell>
        </row>
        <row r="945">
          <cell r="A945" t="str">
            <v>RR39-RG01</v>
          </cell>
          <cell r="B945" t="str">
            <v>LOMA LINDA RDA ORIGINAL</v>
          </cell>
        </row>
        <row r="946">
          <cell r="A946" t="str">
            <v>RR39-RG02</v>
          </cell>
          <cell r="B946" t="str">
            <v>LOMA LINDA RDA ORIGINAL</v>
          </cell>
        </row>
        <row r="947">
          <cell r="A947" t="str">
            <v>RR41-RD01</v>
          </cell>
          <cell r="B947" t="str">
            <v>MONTCLAIR RDA AREA 1-DEBT SERVICE</v>
          </cell>
        </row>
        <row r="948">
          <cell r="A948" t="str">
            <v>RR41-RG01</v>
          </cell>
          <cell r="B948" t="str">
            <v>MONTCLAIR RDA AREA 1</v>
          </cell>
        </row>
        <row r="949">
          <cell r="A949" t="str">
            <v>RR42-RD01</v>
          </cell>
          <cell r="B949" t="str">
            <v>MONTCLAIR RDA AREA 2-DEBT SERVICE</v>
          </cell>
        </row>
        <row r="950">
          <cell r="A950" t="str">
            <v>RR42-RG01</v>
          </cell>
          <cell r="B950" t="str">
            <v>MONTCLAIR RDA AREA 2</v>
          </cell>
        </row>
        <row r="951">
          <cell r="A951" t="str">
            <v>RR43-RD01</v>
          </cell>
          <cell r="B951" t="str">
            <v>MONTCLAIR RDA AREA 3-DEBT SERVICE</v>
          </cell>
        </row>
        <row r="952">
          <cell r="A952" t="str">
            <v>RR43-RG01</v>
          </cell>
          <cell r="B952" t="str">
            <v>MONTCLAIR RDA AREA 3</v>
          </cell>
        </row>
        <row r="953">
          <cell r="A953" t="str">
            <v>RR44-RD01</v>
          </cell>
          <cell r="B953" t="str">
            <v>MONTCLAIR RDA AREA 4-DEBT SERVICE</v>
          </cell>
        </row>
        <row r="954">
          <cell r="A954" t="str">
            <v>RR44-RG01</v>
          </cell>
          <cell r="B954" t="str">
            <v>MONTCLAIR RDA AREA 4</v>
          </cell>
        </row>
        <row r="955">
          <cell r="A955" t="str">
            <v>RR45-RD01</v>
          </cell>
          <cell r="B955" t="str">
            <v>MONTCLAIR RDA AREA 5-DEBT SERVICE</v>
          </cell>
        </row>
        <row r="956">
          <cell r="A956" t="str">
            <v>RR45-RG01</v>
          </cell>
          <cell r="B956" t="str">
            <v>MONTCLAIR RDA AREA 5</v>
          </cell>
        </row>
        <row r="957">
          <cell r="A957" t="str">
            <v>RR46-RD01</v>
          </cell>
          <cell r="B957" t="str">
            <v>MONTCLAIR RDA MISSION BLVD-DEBT SERVICE CITY AREA</v>
          </cell>
        </row>
        <row r="958">
          <cell r="A958" t="str">
            <v>RR46-RD02</v>
          </cell>
          <cell r="B958" t="str">
            <v>MONTCLAIR RDA MISSION BLVD-DEBT SERVICE COUNTY AREA</v>
          </cell>
        </row>
        <row r="959">
          <cell r="A959" t="str">
            <v>RR46-RG01</v>
          </cell>
          <cell r="B959" t="str">
            <v>MONTCLAIR RDA MISSION BLVD CITY AREA</v>
          </cell>
        </row>
        <row r="960">
          <cell r="A960" t="str">
            <v>RR46-RG02</v>
          </cell>
          <cell r="B960" t="str">
            <v>MONTCLAIR RDA MISSION BLVD COUNTY AREA</v>
          </cell>
        </row>
        <row r="961">
          <cell r="A961" t="str">
            <v>RR48-RD01</v>
          </cell>
          <cell r="B961" t="str">
            <v>NEEDLES RDA-DEBT SERVICE</v>
          </cell>
        </row>
        <row r="962">
          <cell r="A962" t="str">
            <v>RR48-RG01</v>
          </cell>
          <cell r="B962" t="str">
            <v>NEEDLES RDA</v>
          </cell>
        </row>
        <row r="963">
          <cell r="A963" t="str">
            <v>RR51-RD01</v>
          </cell>
          <cell r="B963" t="str">
            <v>ONTARIO RDA PROJECT 1-ORIGINAL-DEBT SERVICE</v>
          </cell>
        </row>
        <row r="964">
          <cell r="A964" t="str">
            <v>RR51-RD02</v>
          </cell>
          <cell r="B964" t="str">
            <v>ONTARIO RDA PROJECT 1-AMEND #1-DEBT SERVICE</v>
          </cell>
        </row>
        <row r="965">
          <cell r="A965" t="str">
            <v>RR51-RD03</v>
          </cell>
          <cell r="B965" t="str">
            <v>ONTARIO RDA PROJECT 1-AMEND #2-DEBT SERVICE</v>
          </cell>
        </row>
        <row r="966">
          <cell r="A966" t="str">
            <v>RR51-RD04</v>
          </cell>
          <cell r="B966" t="str">
            <v>ONTARIO RDA PROJECT 1-AMEND #3-DEBT SERVICE</v>
          </cell>
        </row>
        <row r="967">
          <cell r="A967" t="str">
            <v>RR51-RD05</v>
          </cell>
          <cell r="B967" t="str">
            <v>ONTARIO RDA PROJECT 1-AMEND #4-DEBT SERVICE</v>
          </cell>
        </row>
        <row r="968">
          <cell r="A968" t="str">
            <v>RR51-RG01</v>
          </cell>
          <cell r="B968" t="str">
            <v>ONTARIO RDA PROJECT 1-ORIGINAL</v>
          </cell>
        </row>
        <row r="969">
          <cell r="A969" t="str">
            <v>RR51-RG02</v>
          </cell>
          <cell r="B969" t="str">
            <v>ONTARIO RDA PROJECT 1-AMEND #1</v>
          </cell>
        </row>
        <row r="970">
          <cell r="A970" t="str">
            <v>RR51-RG03</v>
          </cell>
          <cell r="B970" t="str">
            <v>ONTARIO RDA PROJECT 1-AMEND #2</v>
          </cell>
        </row>
        <row r="971">
          <cell r="A971" t="str">
            <v>RR51-RG04</v>
          </cell>
          <cell r="B971" t="str">
            <v>ONTARIO RDA PROJECT 1-AMEND #3</v>
          </cell>
        </row>
        <row r="972">
          <cell r="A972" t="str">
            <v>RR51-RG05</v>
          </cell>
          <cell r="B972" t="str">
            <v>ONTARIO RDA PROJECT 1-AMEND #4</v>
          </cell>
        </row>
        <row r="973">
          <cell r="A973" t="str">
            <v>RR52-RD01</v>
          </cell>
          <cell r="B973" t="str">
            <v>ONTARIO RDA PROJECT 2-ORIGINAL - DEBT SERVICE</v>
          </cell>
        </row>
        <row r="974">
          <cell r="A974" t="str">
            <v>RR52-RD02</v>
          </cell>
          <cell r="B974" t="str">
            <v>ONTARIO RDA PROJECT 2-AMEND #1 - DEBT SERVICE</v>
          </cell>
        </row>
        <row r="975">
          <cell r="A975" t="str">
            <v>RR52-RG01</v>
          </cell>
          <cell r="B975" t="str">
            <v>ONTARIO RDA PROJECT 2</v>
          </cell>
        </row>
        <row r="976">
          <cell r="A976" t="str">
            <v>RR52-RG02</v>
          </cell>
          <cell r="B976" t="str">
            <v>ONTARIO RDA PROJECT 2</v>
          </cell>
        </row>
        <row r="977">
          <cell r="A977" t="str">
            <v>RR54-RD01</v>
          </cell>
          <cell r="B977" t="str">
            <v>ONTARIO RDA CENTER CITY-ORIGINAL-DEBT SERVICE</v>
          </cell>
        </row>
        <row r="978">
          <cell r="A978" t="str">
            <v>RR54-RD02</v>
          </cell>
          <cell r="B978" t="str">
            <v>ONTARIO RDA CENTER CITY-AMEND #1-DEBT SERVICE</v>
          </cell>
        </row>
        <row r="979">
          <cell r="A979" t="str">
            <v>RR54-RG01</v>
          </cell>
          <cell r="B979" t="str">
            <v>ONTARIO RDA CENTER CITY-ORIGINAL</v>
          </cell>
        </row>
        <row r="980">
          <cell r="A980" t="str">
            <v>RR54-RG02</v>
          </cell>
          <cell r="B980" t="str">
            <v>ONTARIO RDA CENTER CITY-AMEND #1 GTL</v>
          </cell>
        </row>
        <row r="981">
          <cell r="A981" t="str">
            <v>RR55-RD01</v>
          </cell>
          <cell r="B981" t="str">
            <v>ONTARIO RDA CIMARRON-ORIGINAL-DEBT SERVICE</v>
          </cell>
        </row>
        <row r="982">
          <cell r="A982" t="str">
            <v>RR55-RD02</v>
          </cell>
          <cell r="B982" t="str">
            <v>ONTARIO RDA CIMARRON-AMEND #2-DEBT SERVICE</v>
          </cell>
        </row>
        <row r="983">
          <cell r="A983" t="str">
            <v>RR55-RD03</v>
          </cell>
          <cell r="B983" t="str">
            <v>ONTARIO RDA CIMARRON-AMEND #7-DEBT SERVICE</v>
          </cell>
        </row>
        <row r="984">
          <cell r="A984" t="str">
            <v>RR55-RG01</v>
          </cell>
          <cell r="B984" t="str">
            <v>ONTARIO RDA CIMARRON-ORIGINAL</v>
          </cell>
        </row>
        <row r="985">
          <cell r="A985" t="str">
            <v>RR55-RG02</v>
          </cell>
          <cell r="B985" t="str">
            <v>ONTARIO RDA CIMARRON-AMEND #2 GTL</v>
          </cell>
        </row>
        <row r="986">
          <cell r="A986" t="str">
            <v>RR55-RG03</v>
          </cell>
          <cell r="B986" t="str">
            <v>ONTARIO RDA CIMARRON-AMEND #7 GTL</v>
          </cell>
        </row>
        <row r="987">
          <cell r="A987" t="str">
            <v>RR56-RD01</v>
          </cell>
          <cell r="B987" t="str">
            <v>ONTARIO RDA GUASTI-ORIGINAL-DEBT SERVICE</v>
          </cell>
        </row>
        <row r="988">
          <cell r="A988" t="str">
            <v>RR56-RG01</v>
          </cell>
          <cell r="B988" t="str">
            <v>ONTARIO RDA GUASTI-ORIGINAL</v>
          </cell>
        </row>
        <row r="989">
          <cell r="A989" t="str">
            <v>RR58-RD01</v>
          </cell>
          <cell r="B989" t="str">
            <v>RANCHO CUCAMONGA RDA-DEBT SERVICE</v>
          </cell>
        </row>
        <row r="990">
          <cell r="A990" t="str">
            <v>RR58-RG01</v>
          </cell>
          <cell r="B990" t="str">
            <v>RANCHO CUCAMONGA RDA</v>
          </cell>
        </row>
        <row r="991">
          <cell r="A991" t="str">
            <v>RR61-RD01</v>
          </cell>
          <cell r="B991" t="str">
            <v>REDLANDS RDA NORTH REVITALIZATION-NORTH-DEBT SERVICE</v>
          </cell>
        </row>
        <row r="992">
          <cell r="A992" t="str">
            <v>RR61-RG01</v>
          </cell>
          <cell r="B992" t="str">
            <v>REDLANDS RDA NORTH REVITALIZATION-NORTH</v>
          </cell>
        </row>
        <row r="993">
          <cell r="A993" t="str">
            <v>RR62-RD01</v>
          </cell>
          <cell r="B993" t="str">
            <v>REDLANDS RDA DOWNTOWN-ORIGINAL-DEBT SERVICE</v>
          </cell>
        </row>
        <row r="994">
          <cell r="A994" t="str">
            <v>RR62-RD02</v>
          </cell>
          <cell r="B994" t="str">
            <v>REDLANDS RDA DOWNTOWN-76 ANNEX-DEBT SERVICE</v>
          </cell>
        </row>
        <row r="995">
          <cell r="A995" t="str">
            <v>RR62-RG01</v>
          </cell>
          <cell r="B995" t="str">
            <v>REDLANDS RDA DOWNTOWN-ORIGINAL</v>
          </cell>
        </row>
        <row r="996">
          <cell r="A996" t="str">
            <v>RR62-RG02</v>
          </cell>
          <cell r="B996" t="str">
            <v>REDLANDS RDA DOWNTOWN-76 ANNEX GTL</v>
          </cell>
        </row>
        <row r="997">
          <cell r="A997" t="str">
            <v>RR63-RD01</v>
          </cell>
          <cell r="B997" t="str">
            <v>UPLAND RDA MERGED PROJECT-DEBT SERVICE</v>
          </cell>
        </row>
        <row r="998">
          <cell r="A998" t="str">
            <v>RR63-RG01</v>
          </cell>
          <cell r="B998" t="str">
            <v>UPLAND RDA MERGED PROJECT</v>
          </cell>
        </row>
        <row r="999">
          <cell r="A999" t="str">
            <v>RR64-RD01</v>
          </cell>
          <cell r="B999" t="str">
            <v>RIALTO RDA MERGED PROJECT-DEBT SERVICE</v>
          </cell>
        </row>
        <row r="1000">
          <cell r="A1000" t="str">
            <v>RR64-RG01</v>
          </cell>
          <cell r="B1000" t="str">
            <v>RIALTO RDA MERGED PROJECT</v>
          </cell>
        </row>
        <row r="1001">
          <cell r="A1001" t="str">
            <v>RR65-RD01</v>
          </cell>
          <cell r="B1001" t="str">
            <v>RIALTO RDA INDUSTRIAL PARK-DEBT SERVICE</v>
          </cell>
        </row>
        <row r="1002">
          <cell r="A1002" t="str">
            <v>RR65-RG01</v>
          </cell>
          <cell r="B1002" t="str">
            <v>RIALTO RDA INDUSTRIAL PARK</v>
          </cell>
        </row>
        <row r="1003">
          <cell r="A1003" t="str">
            <v>RR66-RD01</v>
          </cell>
          <cell r="B1003" t="str">
            <v>RIALTO RDA GATEWAY-ORIGINAL-DEBT SERVICE</v>
          </cell>
        </row>
        <row r="1004">
          <cell r="A1004" t="str">
            <v>RR66-RG01</v>
          </cell>
          <cell r="B1004" t="str">
            <v>RIALTO RDA GATEWAY-ORIGINAL</v>
          </cell>
        </row>
        <row r="1005">
          <cell r="A1005" t="str">
            <v>RR67-RD01</v>
          </cell>
          <cell r="B1005" t="str">
            <v>RIALTO RDA AGUA MANSA-DEBT SERVICE</v>
          </cell>
        </row>
        <row r="1006">
          <cell r="A1006" t="str">
            <v>RR67-RG01</v>
          </cell>
          <cell r="B1006" t="str">
            <v>RIALTO RDA AGUA MANSA</v>
          </cell>
        </row>
        <row r="1007">
          <cell r="A1007" t="str">
            <v>RR68-RD01</v>
          </cell>
          <cell r="B1007" t="str">
            <v>RIALTO RDA CENTRAL BUSINESS-DEBT SERVICE</v>
          </cell>
        </row>
        <row r="1008">
          <cell r="A1008" t="str">
            <v>RR68-RG01</v>
          </cell>
          <cell r="B1008" t="str">
            <v>RIALTO RDA CENTRAL BUSINESS</v>
          </cell>
        </row>
        <row r="1009">
          <cell r="A1009" t="str">
            <v>RR70-RD01</v>
          </cell>
          <cell r="B1009" t="str">
            <v>SAN BDNO RDA 40TH STREET PROJECT-DEBT SERVICE</v>
          </cell>
        </row>
        <row r="1010">
          <cell r="A1010" t="str">
            <v>RR70-RG01</v>
          </cell>
          <cell r="B1010" t="str">
            <v>SAN BDNO RDA 40TH STREET PROJECT</v>
          </cell>
        </row>
        <row r="1011">
          <cell r="A1011" t="str">
            <v>RR71-RD01</v>
          </cell>
          <cell r="B1011" t="str">
            <v>SAN BDNO RDA MEADOWBROOK/C C-DEBT SERVICE</v>
          </cell>
        </row>
        <row r="1012">
          <cell r="A1012" t="str">
            <v>RR71-RG01</v>
          </cell>
          <cell r="B1012" t="str">
            <v>SAN BDNO RDA MEADOWBROOK/C C</v>
          </cell>
        </row>
        <row r="1013">
          <cell r="A1013" t="str">
            <v>RR72-RD01</v>
          </cell>
          <cell r="B1013" t="str">
            <v>SAN BDNO RDA CENTRAL CTY NORTH-DEBT SERVICE</v>
          </cell>
        </row>
        <row r="1014">
          <cell r="A1014" t="str">
            <v>RR72-RG01</v>
          </cell>
          <cell r="B1014" t="str">
            <v>SAN BDNO RDA CENTRAL CTY NORTH</v>
          </cell>
        </row>
        <row r="1015">
          <cell r="A1015" t="str">
            <v>RR73-RD01</v>
          </cell>
          <cell r="B1015" t="str">
            <v>SAN BDNO RDA CENTRAL CITY WEST-DEBT SERVICE</v>
          </cell>
        </row>
        <row r="1016">
          <cell r="A1016" t="str">
            <v>RR73-RG01</v>
          </cell>
          <cell r="B1016" t="str">
            <v>SAN BDNO RDA CENTRAL CITY WEST</v>
          </cell>
        </row>
        <row r="1017">
          <cell r="A1017" t="str">
            <v>RR74-RD01</v>
          </cell>
          <cell r="B1017" t="str">
            <v>SAN BDNO RDA CENTRAL CITY EAST-DEBT SERVICE</v>
          </cell>
        </row>
        <row r="1018">
          <cell r="A1018" t="str">
            <v>RR74-RG01</v>
          </cell>
          <cell r="B1018" t="str">
            <v>SAN BDNO RDA CENTRAL CITY EAST</v>
          </cell>
        </row>
        <row r="1019">
          <cell r="A1019" t="str">
            <v>RR75-RD01</v>
          </cell>
          <cell r="B1019" t="str">
            <v>SAN BDNO RDA CENTRAL CITY SOUTH-DEBT SERVICE</v>
          </cell>
        </row>
        <row r="1020">
          <cell r="A1020" t="str">
            <v>RR75-RG01</v>
          </cell>
          <cell r="B1020" t="str">
            <v>SAN BDNO RDA CENTRAL CITY SOUTH</v>
          </cell>
        </row>
        <row r="1021">
          <cell r="A1021" t="str">
            <v>RR76-RD01</v>
          </cell>
          <cell r="B1021" t="str">
            <v>SAN BDNO RDA STATE COLLEGE PARK-DEBT SERVICE</v>
          </cell>
        </row>
        <row r="1022">
          <cell r="A1022" t="str">
            <v>RR76-RG01</v>
          </cell>
          <cell r="B1022" t="str">
            <v>SAN BDNO RDA STATE COLLEGE PARK</v>
          </cell>
        </row>
        <row r="1023">
          <cell r="A1023" t="str">
            <v>RR77-RD01</v>
          </cell>
          <cell r="B1023" t="str">
            <v>SAN BDNO RDA S E INDUSTRIAL PARK-DEBT SERVICE</v>
          </cell>
        </row>
        <row r="1024">
          <cell r="A1024" t="str">
            <v>RR77-RG01</v>
          </cell>
          <cell r="B1024" t="str">
            <v>SAN BDNO RDA S E INDUSTRIAL PARK</v>
          </cell>
        </row>
        <row r="1025">
          <cell r="A1025" t="str">
            <v>RR78-RD01</v>
          </cell>
          <cell r="B1025" t="str">
            <v>SAN BDNO RDA NORTHWEST-DEBT SERVICE</v>
          </cell>
        </row>
        <row r="1026">
          <cell r="A1026" t="str">
            <v>RR78-RG01</v>
          </cell>
          <cell r="B1026" t="str">
            <v>SAN BDNO RDA NORTHWEST</v>
          </cell>
        </row>
        <row r="1027">
          <cell r="A1027" t="str">
            <v>RR79-RD01</v>
          </cell>
          <cell r="B1027" t="str">
            <v>SAN BDNO RDA TRI-CITY-DEBT SERVICE</v>
          </cell>
        </row>
        <row r="1028">
          <cell r="A1028" t="str">
            <v>RR79-RG01</v>
          </cell>
          <cell r="B1028" t="str">
            <v>SAN BDNO RDA TRI-CITY</v>
          </cell>
        </row>
        <row r="1029">
          <cell r="A1029" t="str">
            <v>RR80-RD01</v>
          </cell>
          <cell r="B1029" t="str">
            <v>SAN BDNO RDA SOUTH VALLE-DEBT SERVICE</v>
          </cell>
        </row>
        <row r="1030">
          <cell r="A1030" t="str">
            <v>RR80-RG01</v>
          </cell>
          <cell r="B1030" t="str">
            <v>SAN BDNO RDA SOUTH VALLE</v>
          </cell>
        </row>
        <row r="1031">
          <cell r="A1031" t="str">
            <v>RR81-RD01</v>
          </cell>
          <cell r="B1031" t="str">
            <v>SAN BDNO RDA UPTOWN-DEBT SERVICE</v>
          </cell>
        </row>
        <row r="1032">
          <cell r="A1032" t="str">
            <v>RR81-RG01</v>
          </cell>
          <cell r="B1032" t="str">
            <v>SAN BDNO RDA UPTOWN</v>
          </cell>
        </row>
        <row r="1033">
          <cell r="A1033" t="str">
            <v>RR82-RD01</v>
          </cell>
          <cell r="B1033" t="str">
            <v>SAN BDNO RDA MT VERNON CORRIDOR-DEBT SERVICE</v>
          </cell>
        </row>
        <row r="1034">
          <cell r="A1034" t="str">
            <v>RR82-RG01</v>
          </cell>
          <cell r="B1034" t="str">
            <v>SAN BDNO RDA MT VERNON CORRIDOR</v>
          </cell>
        </row>
        <row r="1035">
          <cell r="A1035" t="str">
            <v>RR83-RD01</v>
          </cell>
          <cell r="B1035" t="str">
            <v>UPLAND RDA PROJECT NO. 7-DEBT SERVICE</v>
          </cell>
        </row>
        <row r="1036">
          <cell r="A1036" t="str">
            <v>RR83-RG01</v>
          </cell>
          <cell r="B1036" t="str">
            <v>UPLAND RDA PROJECT NO. 7</v>
          </cell>
        </row>
        <row r="1037">
          <cell r="A1037" t="str">
            <v>RR84-RD01</v>
          </cell>
          <cell r="B1037" t="str">
            <v>TWENTYNINE PALMS RDA 4 CORNERS-DEBT SERVICE</v>
          </cell>
        </row>
        <row r="1038">
          <cell r="A1038" t="str">
            <v>RR84-RG01</v>
          </cell>
          <cell r="B1038" t="str">
            <v>TWENTYNINE PALMS RDA 4 CORNERS</v>
          </cell>
        </row>
        <row r="1039">
          <cell r="A1039" t="str">
            <v>RR85-RD01</v>
          </cell>
          <cell r="B1039" t="str">
            <v>UPLAND RDA SEVENTH/MOUNTAIN-DEBT SERVICE</v>
          </cell>
        </row>
        <row r="1040">
          <cell r="A1040" t="str">
            <v>RR85-RG01</v>
          </cell>
          <cell r="B1040" t="str">
            <v>UPLAND RDA SEVENTH/MOUNTAIN</v>
          </cell>
        </row>
        <row r="1041">
          <cell r="A1041" t="str">
            <v>RR86-RD01</v>
          </cell>
          <cell r="B1041" t="str">
            <v>UPLAND RDA CANYON RIDGE-DEBT SERVICE</v>
          </cell>
        </row>
        <row r="1042">
          <cell r="A1042" t="str">
            <v>RR86-RG01</v>
          </cell>
          <cell r="B1042" t="str">
            <v>UPLAND RDA CANYON RIDGE</v>
          </cell>
        </row>
        <row r="1043">
          <cell r="A1043" t="str">
            <v>RR87-RD01</v>
          </cell>
          <cell r="B1043" t="str">
            <v>UPLAND RDA ARROW-BENSON-DEBT SERVICE</v>
          </cell>
        </row>
        <row r="1044">
          <cell r="A1044" t="str">
            <v>RR87-RD02</v>
          </cell>
          <cell r="B1044" t="str">
            <v>UPLAND RDA ARROW-BENSON-DEBT SERVICE</v>
          </cell>
        </row>
        <row r="1045">
          <cell r="A1045" t="str">
            <v>RR87-RG01</v>
          </cell>
          <cell r="B1045" t="str">
            <v>UPLAND RDA ARROW-BENSON</v>
          </cell>
        </row>
        <row r="1046">
          <cell r="A1046" t="str">
            <v>RR87-RG02</v>
          </cell>
          <cell r="B1046" t="str">
            <v>UPLAND RDA ARROW-BENSON</v>
          </cell>
        </row>
        <row r="1047">
          <cell r="A1047" t="str">
            <v>RR88-RD01</v>
          </cell>
          <cell r="B1047" t="str">
            <v>UPLAND RDA AIRPORT AREA-DEBT SERVICE</v>
          </cell>
        </row>
        <row r="1048">
          <cell r="A1048" t="str">
            <v>RR88-RG01</v>
          </cell>
          <cell r="B1048" t="str">
            <v>UPLAND RDA AIRPORT AREA</v>
          </cell>
        </row>
        <row r="1049">
          <cell r="A1049" t="str">
            <v>RR89-RD01</v>
          </cell>
          <cell r="B1049" t="str">
            <v>UPLAND RDA FOOTHILL CORRIDOR-DEBT SERVICE</v>
          </cell>
        </row>
        <row r="1050">
          <cell r="A1050" t="str">
            <v>RR89-RG01</v>
          </cell>
          <cell r="B1050" t="str">
            <v>UPLAND RDA FOOTHILL CORRIDOR</v>
          </cell>
        </row>
        <row r="1051">
          <cell r="A1051" t="str">
            <v>RR90-RD01</v>
          </cell>
          <cell r="B1051" t="str">
            <v>UPLAND RDA TOWN CENTER AREA-DEBT SERVICE</v>
          </cell>
        </row>
        <row r="1052">
          <cell r="A1052" t="str">
            <v>RR90-RG01</v>
          </cell>
          <cell r="B1052" t="str">
            <v>UPLAND RDA TOWN CENTER AREA</v>
          </cell>
        </row>
        <row r="1053">
          <cell r="A1053" t="str">
            <v>RR90-RG02</v>
          </cell>
          <cell r="B1053" t="str">
            <v>UPLAND RDA TOWN CENTER AREA-GENERAL LEVY - AMENDMENT 1</v>
          </cell>
        </row>
        <row r="1054">
          <cell r="A1054" t="str">
            <v>RR91-RD01</v>
          </cell>
          <cell r="B1054" t="str">
            <v>YUCAIPA RDA-ORIGINAL-DEBT SERVICE</v>
          </cell>
        </row>
        <row r="1055">
          <cell r="A1055" t="str">
            <v>RR91-RG01</v>
          </cell>
          <cell r="B1055" t="str">
            <v>YUCAIPA RDA-ORIGINAL</v>
          </cell>
        </row>
        <row r="1056">
          <cell r="A1056" t="str">
            <v>RR92-RD01</v>
          </cell>
          <cell r="B1056" t="str">
            <v>VICTORVILLE RDA BEAR VALLEY ROAD-ORIGINAL-DEBT SERVICE</v>
          </cell>
        </row>
        <row r="1057">
          <cell r="A1057" t="str">
            <v>RR92-RD02</v>
          </cell>
          <cell r="B1057" t="str">
            <v>VICTORVILLE RDA BEAR VALLEY ROAD-HOOK BLVD, I-15 AMEND-DEBT SERVIC</v>
          </cell>
        </row>
        <row r="1058">
          <cell r="A1058" t="str">
            <v>RR92-RG01</v>
          </cell>
          <cell r="B1058" t="str">
            <v>VICTORVILLE RDA BEAR VALLEY ROAD-ORIGINAL</v>
          </cell>
        </row>
        <row r="1059">
          <cell r="A1059" t="str">
            <v>RR92-RG02</v>
          </cell>
          <cell r="B1059" t="str">
            <v>VICTORVILLE RDA BEAR VALLEY ROAD-HOOK BLVD, I-15 AMEND - GEN LEVY</v>
          </cell>
        </row>
        <row r="1060">
          <cell r="A1060" t="str">
            <v>RR93-RD01</v>
          </cell>
          <cell r="B1060" t="str">
            <v>VICTORVILLE OLD/MIDTOWN RDA-DEBT SERVICE</v>
          </cell>
        </row>
        <row r="1061">
          <cell r="A1061" t="str">
            <v>RR93-RG01</v>
          </cell>
          <cell r="B1061" t="str">
            <v>VICTORVILLE OLD/MIDTOWN RDA</v>
          </cell>
        </row>
        <row r="1062">
          <cell r="A1062" t="str">
            <v>RR94-RD01</v>
          </cell>
          <cell r="B1062" t="str">
            <v>YUCCA VALLEY RDAY- DEBT SERVICE</v>
          </cell>
        </row>
        <row r="1063">
          <cell r="A1063" t="str">
            <v>RR94-RG01</v>
          </cell>
          <cell r="B1063" t="str">
            <v>YUCCA VALLEY RDA</v>
          </cell>
        </row>
        <row r="1064">
          <cell r="A1064" t="str">
            <v>RR95-RD01</v>
          </cell>
          <cell r="B1064" t="str">
            <v>UPLAND MAGNOLIA AREA-DEBT SERVICE</v>
          </cell>
        </row>
        <row r="1065">
          <cell r="A1065" t="str">
            <v>RR95-RG01</v>
          </cell>
          <cell r="B1065" t="str">
            <v>UPLAND MAGNOLIA AREA</v>
          </cell>
        </row>
        <row r="1066">
          <cell r="A1066" t="str">
            <v>RR97-RD01</v>
          </cell>
          <cell r="B1066" t="str">
            <v>VICTOR VALLEY RDA - 1993-ORIGINAL -DEBT SERVICE</v>
          </cell>
        </row>
        <row r="1067">
          <cell r="A1067" t="str">
            <v>RR97-RD02</v>
          </cell>
          <cell r="B1067" t="str">
            <v>VICTOR VALLEY RDA - 1993-AMEND #4 DEBT SERVICE</v>
          </cell>
        </row>
        <row r="1068">
          <cell r="A1068" t="str">
            <v>RR97-RD03</v>
          </cell>
          <cell r="B1068" t="str">
            <v>VICTOR VALLEY RDA - 1993-AMEND #8 DEBT SERVICE</v>
          </cell>
        </row>
        <row r="1069">
          <cell r="A1069" t="str">
            <v>RR97-RG01</v>
          </cell>
          <cell r="B1069" t="str">
            <v>VICTOR VALLEY RDA - 1993</v>
          </cell>
        </row>
        <row r="1070">
          <cell r="A1070" t="str">
            <v>RR97-RG02</v>
          </cell>
          <cell r="B1070" t="str">
            <v>VICTOR VALLEY RDA - 1993 AM 4</v>
          </cell>
        </row>
        <row r="1071">
          <cell r="A1071" t="str">
            <v>RR97-RG03</v>
          </cell>
          <cell r="B1071" t="str">
            <v>VICTOR VALLEY RDA - 1993 AM 8</v>
          </cell>
        </row>
        <row r="1072">
          <cell r="A1072" t="str">
            <v>RR98-RD01</v>
          </cell>
          <cell r="B1072" t="str">
            <v>INLAND VALLEY RDA-SAN BDNO AREA - DEBT SERVICE</v>
          </cell>
        </row>
        <row r="1073">
          <cell r="A1073" t="str">
            <v>RR98-RD02</v>
          </cell>
          <cell r="B1073" t="str">
            <v>INLAND VALLEY RDA-COLTON AREA-DEBT SERVICE</v>
          </cell>
        </row>
        <row r="1074">
          <cell r="A1074" t="str">
            <v>RR98-RD03</v>
          </cell>
          <cell r="B1074" t="str">
            <v>INLAND VALLEY RDA-LOMA LINDA AREA-DEBT SERVICE</v>
          </cell>
        </row>
        <row r="1075">
          <cell r="A1075" t="str">
            <v>RR98-RD04</v>
          </cell>
          <cell r="B1075" t="str">
            <v>INLAND VALLEY RDA-UNINCORPORATED AREA-DEBT SVC</v>
          </cell>
        </row>
        <row r="1076">
          <cell r="A1076" t="str">
            <v>RR98-RD05</v>
          </cell>
          <cell r="B1076" t="str">
            <v>INLAND VALLEY RDA-SAN BDNO ANNEX-DEBT SERVICE</v>
          </cell>
        </row>
        <row r="1077">
          <cell r="A1077" t="str">
            <v>RR98-RD06</v>
          </cell>
          <cell r="B1077" t="str">
            <v>INLAND VALLEY RDA-REDLANDS ANNEX-DEBT SERVICE</v>
          </cell>
        </row>
        <row r="1078">
          <cell r="A1078" t="str">
            <v>RR98-RG01</v>
          </cell>
          <cell r="B1078" t="str">
            <v>INLAND VALLEY RDA-SAN BDNO AREA</v>
          </cell>
        </row>
        <row r="1079">
          <cell r="A1079" t="str">
            <v>RR98-RG02</v>
          </cell>
          <cell r="B1079" t="str">
            <v>INLAND VALLEY RDA-COLTON AREA</v>
          </cell>
        </row>
        <row r="1080">
          <cell r="A1080" t="str">
            <v>RR98-RG03</v>
          </cell>
          <cell r="B1080" t="str">
            <v>INLAND VALLEY RDA-LOMA LINDA AREA</v>
          </cell>
        </row>
        <row r="1081">
          <cell r="A1081" t="str">
            <v>RR98-RG04</v>
          </cell>
          <cell r="B1081" t="str">
            <v>INLAND VALLEY RDA-UNINCORPORATED AREA</v>
          </cell>
        </row>
        <row r="1082">
          <cell r="A1082" t="str">
            <v>RR98-RG05</v>
          </cell>
          <cell r="B1082" t="str">
            <v>INLAND VALLEY RDA-SAN BDNO ANNEX</v>
          </cell>
        </row>
        <row r="1083">
          <cell r="A1083" t="str">
            <v>RR98-RG06</v>
          </cell>
          <cell r="B1083" t="str">
            <v>INLAND VALLEY RDA-REDLANDS ANNEX</v>
          </cell>
        </row>
        <row r="1084">
          <cell r="A1084" t="str">
            <v>RR99-RD01</v>
          </cell>
          <cell r="B1084" t="str">
            <v>SAN SEVAINE RDA-SAN SEVAINE - DEBT SERVICE</v>
          </cell>
        </row>
        <row r="1085">
          <cell r="A1085" t="str">
            <v>RR99-RD02</v>
          </cell>
          <cell r="B1085" t="str">
            <v>SAN SEVAINE RDA-DEBT SERVICE AMEND #1</v>
          </cell>
        </row>
        <row r="1086">
          <cell r="A1086" t="str">
            <v>RR99-RG01</v>
          </cell>
          <cell r="B1086" t="str">
            <v xml:space="preserve">SAN SEVAINE RDA-SAN SEVAINE </v>
          </cell>
        </row>
        <row r="1087">
          <cell r="A1087" t="str">
            <v>RR99-RG02</v>
          </cell>
          <cell r="B1087" t="str">
            <v>SAN SEVAINE RDA AMEND #1</v>
          </cell>
        </row>
        <row r="1088">
          <cell r="A1088" t="str">
            <v>RS01-RP01</v>
          </cell>
          <cell r="B1088" t="str">
            <v>SUCCESSOR AGY FOR ADELANTO RDA-ROPS</v>
          </cell>
        </row>
        <row r="1089">
          <cell r="A1089" t="str">
            <v>RS01-RS01</v>
          </cell>
          <cell r="B1089" t="str">
            <v>SUCCESSOR AGY FOR ADELANTO RDA-SUCCESSOR ADMIN FEE</v>
          </cell>
        </row>
        <row r="1090">
          <cell r="A1090" t="str">
            <v>RS27-RC01</v>
          </cell>
          <cell r="B1090" t="str">
            <v>STATE CONTROLLERS OFFICE-SCO FEE</v>
          </cell>
        </row>
        <row r="1091">
          <cell r="A1091" t="str">
            <v>RS28-RA01</v>
          </cell>
          <cell r="B1091" t="str">
            <v>ATC ABX1 26 ADMIN CHARGE-ABX1 26 ADMIN CHARGE</v>
          </cell>
        </row>
        <row r="1092">
          <cell r="A1092" t="str">
            <v>SB01-DA02</v>
          </cell>
          <cell r="B1092" t="str">
            <v>COMMUNITY COLLEGE BONDS-VICTOR VALLEY COMM COLL BOND</v>
          </cell>
        </row>
        <row r="1093">
          <cell r="A1093" t="str">
            <v>SB01-DD03</v>
          </cell>
          <cell r="B1093" t="str">
            <v>COMMUNITY COLLEGE BONDS-COPPER MTN COMMUNITY COLLEGE BOND</v>
          </cell>
        </row>
        <row r="1094">
          <cell r="A1094" t="str">
            <v>SB01-DD04</v>
          </cell>
          <cell r="B1094" t="str">
            <v>COMMUNITY COLLEGE BONDS-CHAFFEY COMMUNITY COLLEGE BOND</v>
          </cell>
        </row>
        <row r="1095">
          <cell r="A1095" t="str">
            <v>SB01-DD05</v>
          </cell>
          <cell r="B1095" t="str">
            <v>COMMUNITY COLLEGE BONDS-SAN BERNARDINO COMMUNITY COLL BON</v>
          </cell>
        </row>
        <row r="1096">
          <cell r="A1096" t="str">
            <v>SB01-DD06</v>
          </cell>
          <cell r="B1096" t="str">
            <v>COMMUNITY COLLEGE BONDS-VICTOR VALLEY COMM COLL BOND</v>
          </cell>
        </row>
        <row r="1097">
          <cell r="A1097" t="str">
            <v>SB02-DA01</v>
          </cell>
          <cell r="B1097" t="str">
            <v>UNIFIED BONDS-BAKER UNIFIED SCHOOL BOND</v>
          </cell>
        </row>
        <row r="1098">
          <cell r="A1098" t="str">
            <v>SB02-DA02</v>
          </cell>
          <cell r="B1098" t="str">
            <v>UNIFIED BONDS-BEAR VALLEY UNIFIED SCHOOL BOND</v>
          </cell>
        </row>
        <row r="1099">
          <cell r="A1099" t="str">
            <v>SB02-DA03</v>
          </cell>
          <cell r="B1099" t="str">
            <v>UNIFIED BONDS-CHINO UNIFIED SCHOOL BOND</v>
          </cell>
        </row>
        <row r="1100">
          <cell r="A1100" t="str">
            <v>SB02-DA04</v>
          </cell>
          <cell r="B1100" t="str">
            <v>UNIFIED BONDS-COLTON UNIFIED SCHOOL BOND</v>
          </cell>
        </row>
        <row r="1101">
          <cell r="A1101" t="str">
            <v>SB02-DA05</v>
          </cell>
          <cell r="B1101" t="str">
            <v>UNIFIED BONDS-FONTANA UNIFIED SCHOOL BOND</v>
          </cell>
        </row>
        <row r="1102">
          <cell r="A1102" t="str">
            <v>SB02-DA06</v>
          </cell>
          <cell r="B1102" t="str">
            <v>UNIFIED BONDS-MORONGO UNIFIED SCHOOL BOND</v>
          </cell>
        </row>
        <row r="1103">
          <cell r="A1103" t="str">
            <v>SB02-DA07</v>
          </cell>
          <cell r="B1103" t="str">
            <v>UNIFIED BONDS-REDLANDS UNIF BND-1993</v>
          </cell>
        </row>
        <row r="1104">
          <cell r="A1104" t="str">
            <v>SB02-DA08</v>
          </cell>
          <cell r="B1104" t="str">
            <v>UNIFIED BONDS-REDLANDS UNIF BND-ALL(1965 + AFTE</v>
          </cell>
        </row>
        <row r="1105">
          <cell r="A1105" t="str">
            <v>SB02-DA09</v>
          </cell>
          <cell r="B1105" t="str">
            <v>UNIFIED BONDS-RIALTO UNIFIED SCHOOL BOND</v>
          </cell>
        </row>
        <row r="1106">
          <cell r="A1106" t="str">
            <v>SB02-DA11</v>
          </cell>
          <cell r="B1106" t="str">
            <v>UNIFIED BONDS-SAN BERNARDINO UNIFIED SCHOOL BON</v>
          </cell>
        </row>
        <row r="1107">
          <cell r="A1107" t="str">
            <v>SB02-DA12</v>
          </cell>
          <cell r="B1107" t="str">
            <v>UNIFIED BONDS-TRONA UNIFIED SCHOOL BOND</v>
          </cell>
        </row>
        <row r="1108">
          <cell r="A1108" t="str">
            <v>SB02-DA13</v>
          </cell>
          <cell r="B1108" t="str">
            <v>UNIFIED BONDS-YUCAIPA UNIFIED SCHOOL BOND</v>
          </cell>
        </row>
        <row r="1109">
          <cell r="A1109" t="str">
            <v>SB02-DD01</v>
          </cell>
          <cell r="B1109" t="str">
            <v>UNIFIED BONDS-APPLE VALLEY UNIFIED SCHOOL BOND</v>
          </cell>
        </row>
        <row r="1110">
          <cell r="A1110" t="str">
            <v>SB02-DD02</v>
          </cell>
          <cell r="B1110" t="str">
            <v>UNIFIED BONDS-BEAR VALLEY UNIFIED SCHOOL BOND</v>
          </cell>
        </row>
        <row r="1111">
          <cell r="A1111" t="str">
            <v>SB02-DD03</v>
          </cell>
          <cell r="B1111" t="str">
            <v>UNIFIED BONDS-BARSTOW UNIFIED SCHOOL BOND</v>
          </cell>
        </row>
        <row r="1112">
          <cell r="A1112" t="str">
            <v>SB02-DD05</v>
          </cell>
          <cell r="B1112" t="str">
            <v>UNIFIED BONDS-FONTANA UNIFIED SCHOOL BOND</v>
          </cell>
        </row>
        <row r="1113">
          <cell r="A1113" t="str">
            <v>SB02-DD06</v>
          </cell>
          <cell r="B1113" t="str">
            <v>UNIFIED BONDS-NEEDLES UNIFIED SCHOOL BOND</v>
          </cell>
        </row>
        <row r="1114">
          <cell r="A1114" t="str">
            <v>SB02-DD07</v>
          </cell>
          <cell r="B1114" t="str">
            <v>UNIFIED BONDS-REDLANDS UNIF BND-1993</v>
          </cell>
        </row>
        <row r="1115">
          <cell r="A1115" t="str">
            <v>SB02-DD08</v>
          </cell>
          <cell r="B1115" t="str">
            <v>UNIFIED BONDS-SAN BERNARDINO UNIFIED SCHOOL BON</v>
          </cell>
        </row>
        <row r="1116">
          <cell r="A1116" t="str">
            <v>SB02-DD09</v>
          </cell>
          <cell r="B1116" t="str">
            <v>UNIFIED BONDS-TRONA UNIFIED SCHOOL BOND</v>
          </cell>
        </row>
        <row r="1117">
          <cell r="A1117" t="str">
            <v>SB02-DD10</v>
          </cell>
          <cell r="B1117" t="str">
            <v>UNIFIED BONDS-RIALTO UNIFIED SCHOOL BOND</v>
          </cell>
        </row>
        <row r="1118">
          <cell r="A1118" t="str">
            <v>SB02-DD11</v>
          </cell>
          <cell r="B1118" t="str">
            <v>UNIFIED BONDS-UPLAND UNIFIED SCHOOL BOND</v>
          </cell>
        </row>
        <row r="1119">
          <cell r="A1119" t="str">
            <v>SB02-DD12</v>
          </cell>
          <cell r="B1119" t="str">
            <v>UNIFIED BONDS-COLTON UNIFIED SCHOOL BOND</v>
          </cell>
        </row>
        <row r="1120">
          <cell r="A1120" t="str">
            <v>SB02-DD13</v>
          </cell>
          <cell r="B1120" t="str">
            <v>UNIFIED BONDS-CHINO UNIFIED SCHOOL BOND</v>
          </cell>
        </row>
        <row r="1121">
          <cell r="A1121" t="str">
            <v>SB02-DD14</v>
          </cell>
          <cell r="B1121" t="str">
            <v>UNIFIED BONDS-MORONGO UNIFIED SCHOOL BOND</v>
          </cell>
        </row>
        <row r="1122">
          <cell r="A1122" t="str">
            <v>SB02-DD15</v>
          </cell>
          <cell r="B1122" t="str">
            <v>UNIFIED BONDS-RIM OF THE WORLD UNIF SCHOOL BOND</v>
          </cell>
        </row>
        <row r="1123">
          <cell r="A1123" t="str">
            <v>SB02-DD16</v>
          </cell>
          <cell r="B1123" t="str">
            <v>UNIFIED BONDS-SNOWLINE JT-PHELAN COMP BLO</v>
          </cell>
        </row>
        <row r="1124">
          <cell r="A1124" t="str">
            <v>SB02-DD17</v>
          </cell>
          <cell r="B1124" t="str">
            <v>UNIFIED BONDS-SNOWLINE JT-WRIGHTWOOD COMP BLO</v>
          </cell>
        </row>
        <row r="1125">
          <cell r="A1125" t="str">
            <v>SB03-DA01</v>
          </cell>
          <cell r="B1125" t="str">
            <v>HIGH SCHOOL BONDS-BARSTOW HIGH BOND (BARSTOW UNIF)</v>
          </cell>
        </row>
        <row r="1126">
          <cell r="A1126" t="str">
            <v>SB03-DA02</v>
          </cell>
          <cell r="B1126" t="str">
            <v>HIGH SCHOOL BONDS-CHAFFEY HIGH SCHOOL BOND</v>
          </cell>
        </row>
        <row r="1127">
          <cell r="A1127" t="str">
            <v>SB03-DA04</v>
          </cell>
          <cell r="B1127" t="str">
            <v>HIGH SCHOOL BONDS-VICTOR HIGH SCHOOL BOND</v>
          </cell>
        </row>
        <row r="1128">
          <cell r="A1128" t="str">
            <v>SB03-DA05</v>
          </cell>
          <cell r="B1128" t="str">
            <v>HIGH SCHOOL BONDS-VICTOR VLY HIGH (SNOWLINE UNIF)</v>
          </cell>
        </row>
        <row r="1129">
          <cell r="A1129" t="str">
            <v>SB03-DA06</v>
          </cell>
          <cell r="B1129" t="str">
            <v>HIGH SCHOOL BONDS-BARSTOW HIGH (BAKER UNIF)</v>
          </cell>
        </row>
        <row r="1130">
          <cell r="A1130" t="str">
            <v>SB03-DA07</v>
          </cell>
          <cell r="B1130" t="str">
            <v>HIGH SCHOOL BONDS-BARSTOW HIGH (SILVER VLY UNIF)</v>
          </cell>
        </row>
        <row r="1131">
          <cell r="A1131" t="str">
            <v>SB03-DD02</v>
          </cell>
          <cell r="B1131" t="str">
            <v>HIGH SCHOOL BONDS-CHAFFEY HIGH SCHOOL BOND</v>
          </cell>
        </row>
        <row r="1132">
          <cell r="A1132" t="str">
            <v>SB03-DD04</v>
          </cell>
          <cell r="B1132" t="str">
            <v>HIGH SCHOOL BONDS-VICTOR HIGH SCHOOL BOND</v>
          </cell>
        </row>
        <row r="1133">
          <cell r="A1133" t="str">
            <v>SB04-DA01</v>
          </cell>
          <cell r="B1133" t="str">
            <v>ELEMENTARY BONDS-ALTA LOMA ELEMENTARY BOND</v>
          </cell>
        </row>
        <row r="1134">
          <cell r="A1134" t="str">
            <v>SB04-DA02</v>
          </cell>
          <cell r="B1134" t="str">
            <v>ELEMENTARY BONDS-APPLE VALLEY ELEMENTARY BOND</v>
          </cell>
        </row>
        <row r="1135">
          <cell r="A1135" t="str">
            <v>SB04-DA03</v>
          </cell>
          <cell r="B1135" t="str">
            <v>ELEMENTARY BONDS-BARSTOW ELEMENTARY BOND</v>
          </cell>
        </row>
        <row r="1136">
          <cell r="A1136" t="str">
            <v>SB04-DA04</v>
          </cell>
          <cell r="B1136" t="str">
            <v>ELEMENTARY BONDS-CENTRAL ELEMENTARY BOND</v>
          </cell>
        </row>
        <row r="1137">
          <cell r="A1137" t="str">
            <v>SB04-DA05</v>
          </cell>
          <cell r="B1137" t="str">
            <v>ELEMENTARY BONDS-COLTON ELEMENTARY BOND</v>
          </cell>
        </row>
        <row r="1138">
          <cell r="A1138" t="str">
            <v>SB04-DA06</v>
          </cell>
          <cell r="B1138" t="str">
            <v>ELEMENTARY BONDS-CUCAMONGA ELEMENTARY BOND</v>
          </cell>
        </row>
        <row r="1139">
          <cell r="A1139" t="str">
            <v>SB04-DA08</v>
          </cell>
          <cell r="B1139" t="str">
            <v>ELEMENTARY BONDS-MT BALDY ELEMENTARY BOND</v>
          </cell>
        </row>
        <row r="1140">
          <cell r="A1140" t="str">
            <v>SB04-DA09</v>
          </cell>
          <cell r="B1140" t="str">
            <v>ELEMENTARY BONDS-MT VIEW ELEMENTARY BOND</v>
          </cell>
        </row>
        <row r="1141">
          <cell r="A1141" t="str">
            <v>SB04-DA10</v>
          </cell>
          <cell r="B1141" t="str">
            <v>ELEMENTARY BONDS-ONTARIO-MONTCLAIR ELEM BOND</v>
          </cell>
        </row>
        <row r="1142">
          <cell r="A1142" t="str">
            <v>SB04-DA11</v>
          </cell>
          <cell r="B1142" t="str">
            <v>ELEMENTARY BONDS-PHELAN ELEMENTARY BOND</v>
          </cell>
        </row>
        <row r="1143">
          <cell r="A1143" t="str">
            <v>SB04-DA14</v>
          </cell>
          <cell r="B1143" t="str">
            <v>ELEMENTARY BONDS-UPLAND ELEMENTARY BOND</v>
          </cell>
        </row>
        <row r="1144">
          <cell r="A1144" t="str">
            <v>SB04-DA15</v>
          </cell>
          <cell r="B1144" t="str">
            <v>ELEMENTARY BONDS-VICTOR ELEMENTARY BOND</v>
          </cell>
        </row>
        <row r="1145">
          <cell r="A1145" t="str">
            <v>SB04-DA16</v>
          </cell>
          <cell r="B1145" t="str">
            <v>ELEMENTARY BONDS-WRIGHTWOOD ELEM BOND</v>
          </cell>
        </row>
        <row r="1146">
          <cell r="A1146" t="str">
            <v>SB04-DA17</v>
          </cell>
          <cell r="B1146" t="str">
            <v>ELEMENTARY BONDS-YERMO ELEM BOND (BAKER UNIF)</v>
          </cell>
        </row>
        <row r="1147">
          <cell r="A1147" t="str">
            <v>SB04-DA18</v>
          </cell>
          <cell r="B1147" t="str">
            <v>ELEMENTARY BONDS-YERMO ELEM BOND (SILVER VLY UNIF)</v>
          </cell>
        </row>
        <row r="1148">
          <cell r="A1148" t="str">
            <v>SB04-DA19</v>
          </cell>
          <cell r="B1148" t="str">
            <v>ELEMENTARY BONDS-ORO GRANDE ELEMENTARY BOND</v>
          </cell>
        </row>
        <row r="1149">
          <cell r="A1149" t="str">
            <v>SB04-DA20</v>
          </cell>
          <cell r="B1149" t="str">
            <v>ELEMENTARY BONDS-ADELANTO ELEMENTARY BOND</v>
          </cell>
        </row>
        <row r="1150">
          <cell r="A1150" t="str">
            <v>SB04-DD01</v>
          </cell>
          <cell r="B1150" t="str">
            <v>ELEMENTARY BONDS-ALTA LOMA ELEMENTARY BOND</v>
          </cell>
        </row>
        <row r="1151">
          <cell r="A1151" t="str">
            <v>SB04-DD04</v>
          </cell>
          <cell r="B1151" t="str">
            <v>ELEMENTARY BONDS-CENTRAL ELEMENTARY BOND</v>
          </cell>
        </row>
        <row r="1152">
          <cell r="A1152" t="str">
            <v>SB04-DD06</v>
          </cell>
          <cell r="B1152" t="str">
            <v>ELEMENTARY BONDS-HELENDALE ELEMENTARY BOND</v>
          </cell>
        </row>
        <row r="1153">
          <cell r="A1153" t="str">
            <v>SB04-DD09</v>
          </cell>
          <cell r="B1153" t="str">
            <v>ELEMENTARY BONDS-MT VIEW ELEMENTARY BOND</v>
          </cell>
        </row>
        <row r="1154">
          <cell r="A1154" t="str">
            <v>SB04-DD10</v>
          </cell>
          <cell r="B1154" t="str">
            <v>ELEMENTARY BONDS-ONTARIO-MONTCLAIR ELEM BOND</v>
          </cell>
        </row>
        <row r="1155">
          <cell r="A1155" t="str">
            <v>SB04-DD15</v>
          </cell>
          <cell r="B1155" t="str">
            <v>ELEMENTARY BONDS-VICTOR ELEMENTARY BOND</v>
          </cell>
        </row>
        <row r="1156">
          <cell r="A1156" t="str">
            <v>SB04-DD19</v>
          </cell>
          <cell r="B1156" t="str">
            <v>ELEMENTARY BONDS-ORO GRANDE ELEMENTARY BOND</v>
          </cell>
        </row>
        <row r="1157">
          <cell r="A1157" t="str">
            <v>SB04-DD20</v>
          </cell>
          <cell r="B1157" t="str">
            <v>ELEMENTARY BONDS-ADELANTO ELEMENTARY BOND</v>
          </cell>
        </row>
        <row r="1158">
          <cell r="A1158" t="str">
            <v>SB04-DD21</v>
          </cell>
          <cell r="B1158" t="str">
            <v>ELEMENTARY BONDS-ETIWANDA-CUCAMONGA ANX (BLO)</v>
          </cell>
        </row>
        <row r="1159">
          <cell r="A1159" t="str">
            <v>SC10-FF01</v>
          </cell>
          <cell r="B1159" t="str">
            <v>BARSTOW COMMUNITY COLLEGE-FEES</v>
          </cell>
        </row>
        <row r="1160">
          <cell r="A1160" t="str">
            <v>SC10-GA01</v>
          </cell>
          <cell r="B1160" t="str">
            <v>BARSTOW COMMUNITY COLLEGE</v>
          </cell>
        </row>
        <row r="1161">
          <cell r="A1161" t="str">
            <v>SC16-FF01</v>
          </cell>
          <cell r="B1161" t="str">
            <v>CHAFFEY COMMUNITY COLLEGE-FEES</v>
          </cell>
        </row>
        <row r="1162">
          <cell r="A1162" t="str">
            <v>SC16-GA01</v>
          </cell>
          <cell r="B1162" t="str">
            <v>CHAFFEY COMMUNITY COLLEGE</v>
          </cell>
        </row>
        <row r="1163">
          <cell r="A1163" t="str">
            <v>SC18-FF01</v>
          </cell>
          <cell r="B1163" t="str">
            <v>COPPER MOUNTAIN COMM COLL DISTRICT-FEES</v>
          </cell>
        </row>
        <row r="1164">
          <cell r="A1164" t="str">
            <v>SC18-GA01</v>
          </cell>
          <cell r="B1164" t="str">
            <v>COPPER MOUNTAIN COMM COLL DISTRICT</v>
          </cell>
        </row>
        <row r="1165">
          <cell r="A1165" t="str">
            <v>SC54-FF01</v>
          </cell>
          <cell r="B1165" t="str">
            <v>SAN BERNARDINO COMMUNITY COLLEGE-FEES</v>
          </cell>
        </row>
        <row r="1166">
          <cell r="A1166" t="str">
            <v>SC54-GA01</v>
          </cell>
          <cell r="B1166" t="str">
            <v>SAN BERNARDINO COMMUNITY COLLEGE</v>
          </cell>
        </row>
        <row r="1167">
          <cell r="A1167" t="str">
            <v>SC66-FF01</v>
          </cell>
          <cell r="B1167" t="str">
            <v>VICTOR VALLEY COMMUNITY COLLEGE-FEES</v>
          </cell>
        </row>
        <row r="1168">
          <cell r="A1168" t="str">
            <v>SC66-GA01</v>
          </cell>
          <cell r="B1168" t="str">
            <v>VICTOR VALLEY COMMUNITY COLLEGE</v>
          </cell>
        </row>
        <row r="1169">
          <cell r="A1169" t="str">
            <v>SE02-FF01</v>
          </cell>
          <cell r="B1169" t="str">
            <v>ADELANTO ELEMENTARY SCHOOL DISTRICT-FEES</v>
          </cell>
        </row>
        <row r="1170">
          <cell r="A1170" t="str">
            <v>SE02-GA01</v>
          </cell>
          <cell r="B1170" t="str">
            <v>ADELANTO ELEMENTARY SCHOOL DISTRICT</v>
          </cell>
        </row>
        <row r="1171">
          <cell r="A1171" t="str">
            <v>SE02-GS01</v>
          </cell>
          <cell r="B1171" t="str">
            <v>ADELANTO ELEMENTARY SCHOOL DISTRICT-SUPPLEMENTAL GTL</v>
          </cell>
        </row>
        <row r="1172">
          <cell r="A1172" t="str">
            <v>SE04-FF01</v>
          </cell>
          <cell r="B1172" t="str">
            <v>ALTA LOMA ELEMENTARY SCHOOL DIST-FEES</v>
          </cell>
        </row>
        <row r="1173">
          <cell r="A1173" t="str">
            <v>SE04-GA01</v>
          </cell>
          <cell r="B1173" t="str">
            <v>ALTA LOMA ELEMENTARY SCHOOL DIST</v>
          </cell>
        </row>
        <row r="1174">
          <cell r="A1174" t="str">
            <v>SE04-GS01</v>
          </cell>
          <cell r="B1174" t="str">
            <v>ALTA LOMA ELEMENTARY SCHOOL DIST-SUPPLEMENTAL GTL</v>
          </cell>
        </row>
        <row r="1175">
          <cell r="A1175" t="str">
            <v>SE06-FF01</v>
          </cell>
          <cell r="B1175" t="str">
            <v>APPLE VALLEY ELEMENTARY-FEES</v>
          </cell>
        </row>
        <row r="1176">
          <cell r="A1176" t="str">
            <v>SE06-GA01</v>
          </cell>
          <cell r="B1176" t="str">
            <v>APPLE VALLEY ELEMENTARY</v>
          </cell>
        </row>
        <row r="1177">
          <cell r="A1177" t="str">
            <v>SE06-GS01</v>
          </cell>
          <cell r="B1177" t="str">
            <v>APPLE VALLEY ELEMENTARY-SUPPLEMENTAL GTL</v>
          </cell>
        </row>
        <row r="1178">
          <cell r="A1178" t="str">
            <v>SE14-FF01</v>
          </cell>
          <cell r="B1178" t="str">
            <v>CENTRAL ELEMENTARY SCHOOL DISTRICT-FEES</v>
          </cell>
        </row>
        <row r="1179">
          <cell r="A1179" t="str">
            <v>SE14-GA01</v>
          </cell>
          <cell r="B1179" t="str">
            <v>CENTRAL ELEMENTARY SCHOOL DISTRICT</v>
          </cell>
        </row>
        <row r="1180">
          <cell r="A1180" t="str">
            <v>SE14-GS01</v>
          </cell>
          <cell r="B1180" t="str">
            <v>CENTRAL ELEMENTARY SCHOOL DISTRICT-SUPPLEMENTAL GTL</v>
          </cell>
        </row>
        <row r="1181">
          <cell r="A1181" t="str">
            <v>SE22-FF01</v>
          </cell>
          <cell r="B1181" t="str">
            <v>CUCAMONGA ELEMENTARY SCHOOL DIST-FEES</v>
          </cell>
        </row>
        <row r="1182">
          <cell r="A1182" t="str">
            <v>SE22-GA01</v>
          </cell>
          <cell r="B1182" t="str">
            <v>CUCAMONGA ELEMENTARY SCHOOL DIST</v>
          </cell>
        </row>
        <row r="1183">
          <cell r="A1183" t="str">
            <v>SE22-GS01</v>
          </cell>
          <cell r="B1183" t="str">
            <v>CUCAMONGA ELEMENTARY SCHOOL DIST-SUPPLEMENTAL GTL</v>
          </cell>
        </row>
        <row r="1184">
          <cell r="A1184" t="str">
            <v>SE24-FF01</v>
          </cell>
          <cell r="B1184" t="str">
            <v>ETIWANDA ELEMENTARY SCHOOL DISTRICT-FEES</v>
          </cell>
        </row>
        <row r="1185">
          <cell r="A1185" t="str">
            <v>SE24-GA01</v>
          </cell>
          <cell r="B1185" t="str">
            <v>ETIWANDA ELEMENTARY SCHOOL DISTRICT</v>
          </cell>
        </row>
        <row r="1186">
          <cell r="A1186" t="str">
            <v>SE24-GS01</v>
          </cell>
          <cell r="B1186" t="str">
            <v>ETIWANDA ELEMENTARY SCHOOL DISTRICT-SUPPLEMENTAL GTL</v>
          </cell>
        </row>
        <row r="1187">
          <cell r="A1187" t="str">
            <v>SE30-FF01</v>
          </cell>
          <cell r="B1187" t="str">
            <v>HELENDALE ELEMENTARY SCHOOL DIST-FEES</v>
          </cell>
        </row>
        <row r="1188">
          <cell r="A1188" t="str">
            <v>SE30-GA01</v>
          </cell>
          <cell r="B1188" t="str">
            <v>HELENDALE ELEMENTARY SCHOOL DIST</v>
          </cell>
        </row>
        <row r="1189">
          <cell r="A1189" t="str">
            <v>SE30-GS01</v>
          </cell>
          <cell r="B1189" t="str">
            <v>HELENDALE ELEMENTARY SCHOOL DIST-SUPPLEMENTAL GTL</v>
          </cell>
        </row>
        <row r="1190">
          <cell r="A1190" t="str">
            <v>SE32-FF01</v>
          </cell>
          <cell r="B1190" t="str">
            <v>HESPERIA ELEMENTARY-FEES</v>
          </cell>
        </row>
        <row r="1191">
          <cell r="A1191" t="str">
            <v>SE32-GA01</v>
          </cell>
          <cell r="B1191" t="str">
            <v>HESPERIA ELEMENTARY</v>
          </cell>
        </row>
        <row r="1192">
          <cell r="A1192" t="str">
            <v>SE32-GS01</v>
          </cell>
          <cell r="B1192" t="str">
            <v>HESPERIA ELEMENTARY-SUPPLEMENTAL GTL</v>
          </cell>
        </row>
        <row r="1193">
          <cell r="A1193" t="str">
            <v>SE34-FF01</v>
          </cell>
          <cell r="B1193" t="str">
            <v>LUCERNE VALLEY ELEMENTARY-FEES</v>
          </cell>
        </row>
        <row r="1194">
          <cell r="A1194" t="str">
            <v>SE34-GA01</v>
          </cell>
          <cell r="B1194" t="str">
            <v>LUCERNE VALLEY ELEMENTARY</v>
          </cell>
        </row>
        <row r="1195">
          <cell r="A1195" t="str">
            <v>SE34-GS01</v>
          </cell>
          <cell r="B1195" t="str">
            <v>LUCERNE VALLEY ELEMENTARY-SUPPLEMENTAL GTL</v>
          </cell>
        </row>
        <row r="1196">
          <cell r="A1196" t="str">
            <v>SE38-FF01</v>
          </cell>
          <cell r="B1196" t="str">
            <v>MT BALDY JOINT ELEMENTARY SCH DIST-FEES</v>
          </cell>
        </row>
        <row r="1197">
          <cell r="A1197" t="str">
            <v>SE38-GA01</v>
          </cell>
          <cell r="B1197" t="str">
            <v>MT BALDY JOINT ELEMENTARY SCH DIST</v>
          </cell>
        </row>
        <row r="1198">
          <cell r="A1198" t="str">
            <v>SE38-GS01</v>
          </cell>
          <cell r="B1198" t="str">
            <v>MT BALDY JOINT ELEMENTARY SCH DIST-SUPPLEMENTAL GTL</v>
          </cell>
        </row>
        <row r="1199">
          <cell r="A1199" t="str">
            <v>SE40-FF01</v>
          </cell>
          <cell r="B1199" t="str">
            <v>MOUNTAIN VIEW ELEMENTARY SCH DIST-FEES</v>
          </cell>
        </row>
        <row r="1200">
          <cell r="A1200" t="str">
            <v>SE40-GA01</v>
          </cell>
          <cell r="B1200" t="str">
            <v>MOUNTAIN VIEW ELEMENTARY SCH DIST</v>
          </cell>
        </row>
        <row r="1201">
          <cell r="A1201" t="str">
            <v>SE40-GS01</v>
          </cell>
          <cell r="B1201" t="str">
            <v>MOUNTAIN VIEW ELEMENTARY SCH DIST-SUPPLEMENTAL GTL</v>
          </cell>
        </row>
        <row r="1202">
          <cell r="A1202" t="str">
            <v>SE44-FF01</v>
          </cell>
          <cell r="B1202" t="str">
            <v>ONTARIO-MONTCLAIR ELEM SCH DIST-FEES</v>
          </cell>
        </row>
        <row r="1203">
          <cell r="A1203" t="str">
            <v>SE44-GA01</v>
          </cell>
          <cell r="B1203" t="str">
            <v>ONTARIO-MONTCLAIR ELEM SCH DIST</v>
          </cell>
        </row>
        <row r="1204">
          <cell r="A1204" t="str">
            <v>SE44-GS01</v>
          </cell>
          <cell r="B1204" t="str">
            <v>ONTARIO-MONTCLAIR ELEM SCH DIST-SUPPLEMENTAL GTL</v>
          </cell>
        </row>
        <row r="1205">
          <cell r="A1205" t="str">
            <v>SE46-FF01</v>
          </cell>
          <cell r="B1205" t="str">
            <v>ORO GRANDE ELEMENTARY SCHOOL DIST-FEES</v>
          </cell>
        </row>
        <row r="1206">
          <cell r="A1206" t="str">
            <v>SE46-GA01</v>
          </cell>
          <cell r="B1206" t="str">
            <v>ORO GRANDE ELEMENTARY SCHOOL DIST</v>
          </cell>
        </row>
        <row r="1207">
          <cell r="A1207" t="str">
            <v>SE46-GS01</v>
          </cell>
          <cell r="B1207" t="str">
            <v>ORO GRANDE ELEMENTARY SCHOOL DIST-SUPPLEMENTAL GTL</v>
          </cell>
        </row>
        <row r="1208">
          <cell r="A1208" t="str">
            <v>SE62-GS01</v>
          </cell>
          <cell r="B1208" t="str">
            <v>UPLAND ELEMENTARY SCHOOL-SUPPLEMENTAL GTL</v>
          </cell>
        </row>
        <row r="1209">
          <cell r="A1209" t="str">
            <v>SE64-FF01</v>
          </cell>
          <cell r="B1209" t="str">
            <v>VICTOR ELEMENTARY SCHOOL DISTRICT-FEES</v>
          </cell>
        </row>
        <row r="1210">
          <cell r="A1210" t="str">
            <v>SE64-GA01</v>
          </cell>
          <cell r="B1210" t="str">
            <v>VICTOR ELEMENTARY SCHOOL DISTRICT</v>
          </cell>
        </row>
        <row r="1211">
          <cell r="A1211" t="str">
            <v>SE64-GS01</v>
          </cell>
          <cell r="B1211" t="str">
            <v>VICTOR ELEMENTARY SCHOOL DISTRICT-SUPPLEMENTAL GTL</v>
          </cell>
        </row>
        <row r="1212">
          <cell r="A1212" t="str">
            <v>SH16-FF01</v>
          </cell>
          <cell r="B1212" t="str">
            <v>CHAFFEY JOINT UNION HIGH SCH DIST-FEES</v>
          </cell>
        </row>
        <row r="1213">
          <cell r="A1213" t="str">
            <v>SH16-GA01</v>
          </cell>
          <cell r="B1213" t="str">
            <v>CHAFFEY JOINT UNION HIGH SCH DIST</v>
          </cell>
        </row>
        <row r="1214">
          <cell r="A1214" t="str">
            <v>SH16-GS01</v>
          </cell>
          <cell r="B1214" t="str">
            <v>CHAFFEY JOINT UNION HIGH SCH DIST-SUPPLEMENTAL GTL</v>
          </cell>
        </row>
        <row r="1215">
          <cell r="A1215" t="str">
            <v>SH66-FF01</v>
          </cell>
          <cell r="B1215" t="str">
            <v>VICTOR VALLEY UNION HIGH SCH DIST-FEES</v>
          </cell>
        </row>
        <row r="1216">
          <cell r="A1216" t="str">
            <v>SH66-GA01</v>
          </cell>
          <cell r="B1216" t="str">
            <v>VICTOR VALLEY UNION HIGH SCH DIST</v>
          </cell>
        </row>
        <row r="1217">
          <cell r="A1217" t="str">
            <v>SH66-GS01</v>
          </cell>
          <cell r="B1217" t="str">
            <v>VICTOR VALLEY UNION HIGH SCH DIST-SUPPLEMENTAL GTL</v>
          </cell>
        </row>
        <row r="1218">
          <cell r="A1218" t="str">
            <v>SR01-DA04</v>
          </cell>
          <cell r="B1218" t="str">
            <v>STATE SCHOOL BUILDING-ALTA LOMA ELEM</v>
          </cell>
        </row>
        <row r="1219">
          <cell r="A1219" t="str">
            <v>SR01-DA10</v>
          </cell>
          <cell r="B1219" t="str">
            <v>STATE SCHOOL BUILDING-BARSTOW UNIF</v>
          </cell>
        </row>
        <row r="1220">
          <cell r="A1220" t="str">
            <v>SR01-DA14</v>
          </cell>
          <cell r="B1220" t="str">
            <v>STATE SCHOOL BUILDING-CENTRAL ELEM</v>
          </cell>
        </row>
        <row r="1221">
          <cell r="A1221" t="str">
            <v>SR01-DA20</v>
          </cell>
          <cell r="B1221" t="str">
            <v>STATE SCHOOL BUILDING-COLTON UNIF</v>
          </cell>
        </row>
        <row r="1222">
          <cell r="A1222" t="str">
            <v>SR01-DA38</v>
          </cell>
          <cell r="B1222" t="str">
            <v>STATE SCHOOL BUILDING-MT BALDY ELEM</v>
          </cell>
        </row>
        <row r="1223">
          <cell r="A1223" t="str">
            <v>SR01-DA40</v>
          </cell>
          <cell r="B1223" t="str">
            <v>STATE SCHOOL BUILDING-MT VIEW ELEM</v>
          </cell>
        </row>
        <row r="1224">
          <cell r="A1224" t="str">
            <v>SR01-DA50</v>
          </cell>
          <cell r="B1224" t="str">
            <v>STATE SCHOOL BUILDING-RIALTO UNIF</v>
          </cell>
        </row>
        <row r="1225">
          <cell r="A1225" t="str">
            <v>SR01-DA62</v>
          </cell>
          <cell r="B1225" t="str">
            <v>STATE SCHOOL BUILDING-UPLAND UNIF</v>
          </cell>
        </row>
        <row r="1226">
          <cell r="A1226" t="str">
            <v>SR02-DA06</v>
          </cell>
          <cell r="B1226" t="str">
            <v>STATE LEASE/PURCHASE-APPLE VALLEY UNIF</v>
          </cell>
        </row>
        <row r="1227">
          <cell r="A1227" t="str">
            <v>SR02-DA32</v>
          </cell>
          <cell r="B1227" t="str">
            <v>STATE LEASE/PURCHASE-HESPERIA UNIF</v>
          </cell>
        </row>
        <row r="1228">
          <cell r="A1228" t="str">
            <v>SR02-DA34</v>
          </cell>
          <cell r="B1228" t="str">
            <v>STATE LEASE/PURCHASE-LUCERNE VALLEY UNIF</v>
          </cell>
        </row>
        <row r="1229">
          <cell r="A1229" t="str">
            <v>SR02-DA52</v>
          </cell>
          <cell r="B1229" t="str">
            <v>STATE LEASE/PURCHASE-RIM OF THE WORLD UNIF</v>
          </cell>
        </row>
        <row r="1230">
          <cell r="A1230" t="str">
            <v>SR02-DA58</v>
          </cell>
          <cell r="B1230" t="str">
            <v>STATE LEASE/PURCHASE-SNOWLINE UNIF</v>
          </cell>
        </row>
        <row r="1231">
          <cell r="A1231" t="str">
            <v>SR02-DA66</v>
          </cell>
          <cell r="B1231" t="str">
            <v>STATE LEASE/PURCHASE-VICTOR HIGH</v>
          </cell>
        </row>
        <row r="1232">
          <cell r="A1232" t="str">
            <v>SR03-DA16</v>
          </cell>
          <cell r="B1232" t="str">
            <v>STATE EXCEPTIONAL CHILDREN-CHAFFEY HIGH</v>
          </cell>
        </row>
        <row r="1233">
          <cell r="A1233" t="str">
            <v>SR03-DA22</v>
          </cell>
          <cell r="B1233" t="str">
            <v>STATE EXCEPTIONAL CHILDREN-CUCAMONGA ELEM</v>
          </cell>
        </row>
        <row r="1234">
          <cell r="A1234" t="str">
            <v>SR03-DA24</v>
          </cell>
          <cell r="B1234" t="str">
            <v>STATE EXCEPTIONAL CHILDREN-ETIWANDA ELEM</v>
          </cell>
        </row>
        <row r="1235">
          <cell r="A1235" t="str">
            <v>SR03-DA26</v>
          </cell>
          <cell r="B1235" t="str">
            <v>STATE EXCEPTIONAL CHILDREN-FONTANA UNIF</v>
          </cell>
        </row>
        <row r="1236">
          <cell r="A1236" t="str">
            <v>SR03-DA32</v>
          </cell>
          <cell r="B1236" t="str">
            <v>STATE EXCEPTIONAL CHILDREN-HESPERIA UNIF</v>
          </cell>
        </row>
        <row r="1237">
          <cell r="A1237" t="str">
            <v>SR03-DA48</v>
          </cell>
          <cell r="B1237" t="str">
            <v>STATE EXCEPTIONAL CHILDREN-REDLANDS UNIF</v>
          </cell>
        </row>
        <row r="1238">
          <cell r="A1238" t="str">
            <v>SR03-DA68</v>
          </cell>
          <cell r="B1238" t="str">
            <v>STATE EXCEPTIONAL CHILDREN-YUCAIPA UNIF</v>
          </cell>
        </row>
        <row r="1239">
          <cell r="A1239" t="str">
            <v>SR04-DA38</v>
          </cell>
          <cell r="B1239" t="str">
            <v>STATE COMBINED PAYMENTS-MT BALDY ELEMENTRY</v>
          </cell>
        </row>
        <row r="1240">
          <cell r="A1240" t="str">
            <v>SR04-DA44</v>
          </cell>
          <cell r="B1240" t="str">
            <v>STATE COMBINED PAYMENTS-ONTARIO-MONTCLAIR ELEM</v>
          </cell>
        </row>
        <row r="1241">
          <cell r="A1241" t="str">
            <v>SR04-DA54</v>
          </cell>
          <cell r="B1241" t="str">
            <v>STATE COMBINED PAYMENTS-SAN BERNARDINO UNIF</v>
          </cell>
        </row>
        <row r="1242">
          <cell r="A1242" t="str">
            <v>SR23-DA04</v>
          </cell>
          <cell r="B1242" t="str">
            <v>BLDG AID - ETIWANDA (219) AREA WIDE-ALTA LOMA 202</v>
          </cell>
        </row>
        <row r="1243">
          <cell r="A1243" t="str">
            <v>SR23-DA14</v>
          </cell>
          <cell r="B1243" t="str">
            <v>BLDG AID - ETIWANDA (219) AREA WIDE-CENTRAL 209</v>
          </cell>
        </row>
        <row r="1244">
          <cell r="A1244" t="str">
            <v>SR23-DA16</v>
          </cell>
          <cell r="B1244" t="str">
            <v>BLDG AID - ETIWANDA (219) AREA WIDE-CHAFFEY HIGH SCHOOL 263</v>
          </cell>
        </row>
        <row r="1245">
          <cell r="A1245" t="str">
            <v>SR23-DA18</v>
          </cell>
          <cell r="B1245" t="str">
            <v>BLDG AID - ETIWANDA (219) AREA WIDE-CHINO 210</v>
          </cell>
        </row>
        <row r="1246">
          <cell r="A1246" t="str">
            <v>SR23-DA22</v>
          </cell>
          <cell r="B1246" t="str">
            <v>BLDG AID - ETIWANDA (219) AREA WIDE-CUCAMONGA 215</v>
          </cell>
        </row>
        <row r="1247">
          <cell r="A1247" t="str">
            <v>SR23-DA24</v>
          </cell>
          <cell r="B1247" t="str">
            <v>BLDG AID - ETIWANDA (219) AREA WIDE-ETIWANDA 219</v>
          </cell>
        </row>
        <row r="1248">
          <cell r="A1248" t="str">
            <v>SR23-DA40</v>
          </cell>
          <cell r="B1248" t="str">
            <v>BLDG AID - ETIWANDA (219) AREA WIDE-MT VIEW 238</v>
          </cell>
        </row>
        <row r="1249">
          <cell r="A1249" t="str">
            <v>SR23-DA44</v>
          </cell>
          <cell r="B1249" t="str">
            <v>BLDG AID - ETIWANDA (219) AREA WIDE-ONTARIO-MONTCLAIR 245</v>
          </cell>
        </row>
        <row r="1250">
          <cell r="A1250" t="str">
            <v>SR23-DA62</v>
          </cell>
          <cell r="B1250" t="str">
            <v>BLDG AID - ETIWANDA (219) AREA WIDE-UPLAND 256</v>
          </cell>
        </row>
        <row r="1251">
          <cell r="A1251" t="str">
            <v>SR24-DA04</v>
          </cell>
          <cell r="B1251" t="str">
            <v>BLDG AID - ETIWANDA (219)-ALTA LOMA 202</v>
          </cell>
        </row>
        <row r="1252">
          <cell r="A1252" t="str">
            <v>SR24-DA14</v>
          </cell>
          <cell r="B1252" t="str">
            <v>BLDG AID - ETIWANDA (219)-CENTRAL 209</v>
          </cell>
        </row>
        <row r="1253">
          <cell r="A1253" t="str">
            <v>SR24-DA18</v>
          </cell>
          <cell r="B1253" t="str">
            <v>BLDG AID - ETIWANDA (219)-CHINO 210</v>
          </cell>
        </row>
        <row r="1254">
          <cell r="A1254" t="str">
            <v>SR24-DA44</v>
          </cell>
          <cell r="B1254" t="str">
            <v>BLDG AID - ETIWANDA (219)-ONTARIO 245</v>
          </cell>
        </row>
        <row r="1255">
          <cell r="A1255" t="str">
            <v>SR24-DA62</v>
          </cell>
          <cell r="B1255" t="str">
            <v>BLDG AID - ETIWANDA (219)-UPLAND UNIF</v>
          </cell>
        </row>
        <row r="1256">
          <cell r="A1256" t="str">
            <v>SR25-DA10</v>
          </cell>
          <cell r="B1256" t="str">
            <v>BLDG AID - FONTANA (221) AREA WIDE-BARSTOW UNIF</v>
          </cell>
        </row>
        <row r="1257">
          <cell r="A1257" t="str">
            <v>SR25-DA11</v>
          </cell>
          <cell r="B1257" t="str">
            <v>BLDG AID - FONTANA (221) AREA WIDE-BARSTOW UNIF-HINKLEY COMP</v>
          </cell>
        </row>
        <row r="1258">
          <cell r="A1258" t="str">
            <v>SR25-DA16</v>
          </cell>
          <cell r="B1258" t="str">
            <v>BLDG AID - FONTANA (221) AREA WIDE-CHAFFEY HIGH SCHOOL</v>
          </cell>
        </row>
        <row r="1259">
          <cell r="A1259" t="str">
            <v>SR25-DA18</v>
          </cell>
          <cell r="B1259" t="str">
            <v>BLDG AID - FONTANA (221) AREA WIDE-CHINO UNIF</v>
          </cell>
        </row>
        <row r="1260">
          <cell r="A1260" t="str">
            <v>SR25-DA20</v>
          </cell>
          <cell r="B1260" t="str">
            <v>BLDG AID - FONTANA (221) AREA WIDE-COLTON UNIF</v>
          </cell>
        </row>
        <row r="1261">
          <cell r="A1261" t="str">
            <v>SR25-DA21</v>
          </cell>
          <cell r="B1261" t="str">
            <v>BLDG AID - FONTANA (221) AREA WIDE-COLTON UNIF-BLMGTON,SS,TERR</v>
          </cell>
        </row>
        <row r="1262">
          <cell r="A1262" t="str">
            <v>SR25-DA22</v>
          </cell>
          <cell r="B1262" t="str">
            <v>BLDG AID - FONTANA (221) AREA WIDE-CUCAMONGA ELEM</v>
          </cell>
        </row>
        <row r="1263">
          <cell r="A1263" t="str">
            <v>SR25-DA26</v>
          </cell>
          <cell r="B1263" t="str">
            <v>BLDG AID - FONTANA (221) AREA WIDE-FONTANA UNIFIED</v>
          </cell>
        </row>
        <row r="1264">
          <cell r="A1264" t="str">
            <v>SR25-DA34</v>
          </cell>
          <cell r="B1264" t="str">
            <v>BLDG AID - FONTANA (221) AREA WIDE-LUCERNE VALLEY</v>
          </cell>
        </row>
        <row r="1265">
          <cell r="A1265" t="str">
            <v>SR25-DA36</v>
          </cell>
          <cell r="B1265" t="str">
            <v>BLDG AID - FONTANA (221) AREA WIDE-MORONGO UNIFIED</v>
          </cell>
        </row>
        <row r="1266">
          <cell r="A1266" t="str">
            <v>SR25-DA44</v>
          </cell>
          <cell r="B1266" t="str">
            <v>BLDG AID - FONTANA (221) AREA WIDE-ONTARIO-MONTCLAIR ELEM</v>
          </cell>
        </row>
        <row r="1267">
          <cell r="A1267" t="str">
            <v>SR25-DA48</v>
          </cell>
          <cell r="B1267" t="str">
            <v>BLDG AID - FONTANA (221) AREA WIDE-REDLANDS UNIF</v>
          </cell>
        </row>
        <row r="1268">
          <cell r="A1268" t="str">
            <v>SR25-DA49</v>
          </cell>
          <cell r="B1268" t="str">
            <v>BLDG AID - FONTANA (221) AREA WIDE-REDLANDS UNIF-FALLSVALE &amp; MISSION</v>
          </cell>
        </row>
        <row r="1269">
          <cell r="A1269" t="str">
            <v>SR25-DA50</v>
          </cell>
          <cell r="B1269" t="str">
            <v>BLDG AID - FONTANA (221) AREA WIDE-RIALTO UNIF</v>
          </cell>
        </row>
        <row r="1270">
          <cell r="A1270" t="str">
            <v>SR25-DA52</v>
          </cell>
          <cell r="B1270" t="str">
            <v>BLDG AID - FONTANA (221) AREA WIDE-RIM OF THE WORLD</v>
          </cell>
        </row>
        <row r="1271">
          <cell r="A1271" t="str">
            <v>SR25-DA54</v>
          </cell>
          <cell r="B1271" t="str">
            <v>BLDG AID - FONTANA (221) AREA WIDE-SAN BERNARDINO UNIFIED</v>
          </cell>
        </row>
        <row r="1272">
          <cell r="A1272" t="str">
            <v>SR25-DA62</v>
          </cell>
          <cell r="B1272" t="str">
            <v>BLDG AID - FONTANA (221) AREA WIDE-UPLAND UNIF</v>
          </cell>
        </row>
        <row r="1273">
          <cell r="A1273" t="str">
            <v>SR25-DA64</v>
          </cell>
          <cell r="B1273" t="str">
            <v>BLDG AID - FONTANA (221) AREA WIDE-VICTOR ELEM</v>
          </cell>
        </row>
        <row r="1274">
          <cell r="A1274" t="str">
            <v>SR25-DA66</v>
          </cell>
          <cell r="B1274" t="str">
            <v>BLDG AID - FONTANA (221) AREA WIDE-VICTOR HIGH SCHOOL</v>
          </cell>
        </row>
        <row r="1275">
          <cell r="A1275" t="str">
            <v>SR26-DA10</v>
          </cell>
          <cell r="B1275" t="str">
            <v>BLDG AID - FONTANA (221)-BARSTOW UNIF</v>
          </cell>
        </row>
        <row r="1276">
          <cell r="A1276" t="str">
            <v>SR26-DA16</v>
          </cell>
          <cell r="B1276" t="str">
            <v>BLDG AID - FONTANA (221)-CHAFFEY HIGH SCHOOL 263</v>
          </cell>
        </row>
        <row r="1277">
          <cell r="A1277" t="str">
            <v>SR26-DA20</v>
          </cell>
          <cell r="B1277" t="str">
            <v>BLDG AID - FONTANA (221)-COLTON 213</v>
          </cell>
        </row>
        <row r="1278">
          <cell r="A1278" t="str">
            <v>SR26-DA21</v>
          </cell>
          <cell r="B1278" t="str">
            <v>BLDG AID - FONTANA (221)-COLTON UNIF-BLMGTON,SS,TERR</v>
          </cell>
        </row>
        <row r="1279">
          <cell r="A1279" t="str">
            <v>SR26-DA34</v>
          </cell>
          <cell r="B1279" t="str">
            <v>BLDG AID - FONTANA (221)-LUCERNE VALLEY 231</v>
          </cell>
        </row>
        <row r="1280">
          <cell r="A1280" t="str">
            <v>SR26-DA48</v>
          </cell>
          <cell r="B1280" t="str">
            <v>BLDG AID - FONTANA (221)-REDLANDS 249</v>
          </cell>
        </row>
        <row r="1281">
          <cell r="A1281" t="str">
            <v>SR26-DA50</v>
          </cell>
          <cell r="B1281" t="str">
            <v>BLDG AID - FONTANA (221)-RIALTO 274</v>
          </cell>
        </row>
        <row r="1282">
          <cell r="A1282" t="str">
            <v>SR26-DA54</v>
          </cell>
          <cell r="B1282" t="str">
            <v>BLDG AID - FONTANA (221)-SAN BERNARDINO 276</v>
          </cell>
        </row>
        <row r="1283">
          <cell r="A1283" t="str">
            <v>SR26-DA62</v>
          </cell>
          <cell r="B1283" t="str">
            <v>BLDG AID - FONTANA (221)-UPLAND 256</v>
          </cell>
        </row>
        <row r="1284">
          <cell r="A1284" t="str">
            <v>SR26-DA64</v>
          </cell>
          <cell r="B1284" t="str">
            <v>BLDG AID - FONTANA (221)-VICTOR ELEM</v>
          </cell>
        </row>
        <row r="1285">
          <cell r="A1285" t="str">
            <v>SR26-DA66</v>
          </cell>
          <cell r="B1285" t="str">
            <v>BLDG AID - FONTANA (221)-VICTOR HIGH</v>
          </cell>
        </row>
        <row r="1286">
          <cell r="A1286" t="str">
            <v>SR27-DA04</v>
          </cell>
          <cell r="B1286" t="str">
            <v>BLDG AID - GUASTI (217) AREA WIDE-ALTA LOMA 202</v>
          </cell>
        </row>
        <row r="1287">
          <cell r="A1287" t="str">
            <v>SR27-DA14</v>
          </cell>
          <cell r="B1287" t="str">
            <v>BLDG AID - GUASTI (217) AREA WIDE-CENTRAL 209</v>
          </cell>
        </row>
        <row r="1288">
          <cell r="A1288" t="str">
            <v>SR27-DA16</v>
          </cell>
          <cell r="B1288" t="str">
            <v>BLDG AID - GUASTI (217) AREA WIDE-CHAFFEY HIGH SCHOOL 263</v>
          </cell>
        </row>
        <row r="1289">
          <cell r="A1289" t="str">
            <v>SR27-DA18</v>
          </cell>
          <cell r="B1289" t="str">
            <v>BLDG AID - GUASTI (217) AREA WIDE-CHINO 210</v>
          </cell>
        </row>
        <row r="1290">
          <cell r="A1290" t="str">
            <v>SR27-DA44</v>
          </cell>
          <cell r="B1290" t="str">
            <v>BLDG AID - GUASTI (217) AREA WIDE-ONTARIO-MONTCLAIR 245</v>
          </cell>
        </row>
        <row r="1291">
          <cell r="A1291" t="str">
            <v>SR27-DA62</v>
          </cell>
          <cell r="B1291" t="str">
            <v>BLDG AID - GUASTI (217) AREA WIDE-UPLAND 256</v>
          </cell>
        </row>
        <row r="1292">
          <cell r="A1292" t="str">
            <v>SR28-DA04</v>
          </cell>
          <cell r="B1292" t="str">
            <v>BLDG AID - GUASTI (217)-ALTA LOMA 202</v>
          </cell>
        </row>
        <row r="1293">
          <cell r="A1293" t="str">
            <v>SR28-DA14</v>
          </cell>
          <cell r="B1293" t="str">
            <v>BLDG AID - GUASTI (217)-CENTRAL 209</v>
          </cell>
        </row>
        <row r="1294">
          <cell r="A1294" t="str">
            <v>SR28-DA18</v>
          </cell>
          <cell r="B1294" t="str">
            <v>BLDG AID - GUASTI (217)-CHINO UNIF</v>
          </cell>
        </row>
        <row r="1295">
          <cell r="A1295" t="str">
            <v>SR28-DA44</v>
          </cell>
          <cell r="B1295" t="str">
            <v>BLDG AID - GUASTI (217)-ONTARIO 245</v>
          </cell>
        </row>
        <row r="1296">
          <cell r="A1296" t="str">
            <v>SR28-DA62</v>
          </cell>
          <cell r="B1296" t="str">
            <v>BLDG AID - GUASTI (217)-UPLAND 256</v>
          </cell>
        </row>
        <row r="1297">
          <cell r="A1297" t="str">
            <v>SR31-DA02</v>
          </cell>
          <cell r="B1297" t="str">
            <v>BLDG AID - HESPERIA (226-01)-ADELANTO 201 (TMR)</v>
          </cell>
        </row>
        <row r="1298">
          <cell r="A1298" t="str">
            <v>SR31-DA06</v>
          </cell>
          <cell r="B1298" t="str">
            <v>BLDG AID - HESPERIA (226-01)-APPLE VALLEY 204 (TMR)</v>
          </cell>
        </row>
        <row r="1299">
          <cell r="A1299" t="str">
            <v>SR31-DA10</v>
          </cell>
          <cell r="B1299" t="str">
            <v>BLDG AID - HESPERIA (226-01)-BARSTOW 208 (TMR)</v>
          </cell>
        </row>
        <row r="1300">
          <cell r="A1300" t="str">
            <v>SR31-DA11</v>
          </cell>
          <cell r="B1300" t="str">
            <v>BLDG AID - HESPERIA (226-01)-BARSTOW UNIF-HINKLEY COMP</v>
          </cell>
        </row>
        <row r="1301">
          <cell r="A1301" t="str">
            <v>SR31-DA30</v>
          </cell>
          <cell r="B1301" t="str">
            <v>BLDG AID - HESPERIA (226-01)-HELENDALE 224 (TMR)</v>
          </cell>
        </row>
        <row r="1302">
          <cell r="A1302" t="str">
            <v>SR31-DA34</v>
          </cell>
          <cell r="B1302" t="str">
            <v>BLDG AID - HESPERIA (226-01)-LUCERNE VALLEY 231 (TMR)</v>
          </cell>
        </row>
        <row r="1303">
          <cell r="A1303" t="str">
            <v>SR31-DA58</v>
          </cell>
          <cell r="B1303" t="str">
            <v>BLDG AID - HESPERIA (226-01)-SNOWLINE 254 (TMR)</v>
          </cell>
        </row>
        <row r="1304">
          <cell r="A1304" t="str">
            <v>SR31-DA59</v>
          </cell>
          <cell r="B1304" t="str">
            <v>BLDG AID - HESPERIA (226-01)-SNOWLINE UNIF-WRIGHTWOOD COMP</v>
          </cell>
        </row>
        <row r="1305">
          <cell r="A1305" t="str">
            <v>SR31-DA64</v>
          </cell>
          <cell r="B1305" t="str">
            <v>BLDG AID - HESPERIA (226-01)-VICTOR 257 (TMR)</v>
          </cell>
        </row>
        <row r="1306">
          <cell r="A1306" t="str">
            <v>SR31-DA66</v>
          </cell>
          <cell r="B1306" t="str">
            <v>BLDG AID - HESPERIA (226-01)-VICTOR HIGH 268</v>
          </cell>
        </row>
        <row r="1307">
          <cell r="A1307" t="str">
            <v>SR32-DA02</v>
          </cell>
          <cell r="B1307" t="str">
            <v>BLDG AID -HESPERIA(226-02)AREA WID-ADELANTO ELEM</v>
          </cell>
        </row>
        <row r="1308">
          <cell r="A1308" t="str">
            <v>SR32-DA06</v>
          </cell>
          <cell r="B1308" t="str">
            <v>BLDG AID -HESPERIA(226-02)AREA WID-APPLE VALLEY UNIF</v>
          </cell>
        </row>
        <row r="1309">
          <cell r="A1309" t="str">
            <v>SR32-DA10</v>
          </cell>
          <cell r="B1309" t="str">
            <v>BLDG AID -HESPERIA(226-02)AREA WID-BARSTOW UNIF</v>
          </cell>
        </row>
        <row r="1310">
          <cell r="A1310" t="str">
            <v>SR32-DA11</v>
          </cell>
          <cell r="B1310" t="str">
            <v>BLDG AID -HESPERIA(226-02)AREA WID-BARSTOW UNIF-HINKLEY COMP</v>
          </cell>
        </row>
        <row r="1311">
          <cell r="A1311" t="str">
            <v>SR32-DA12</v>
          </cell>
          <cell r="B1311" t="str">
            <v>BLDG AID -HESPERIA(226-02)AREA WID-BEAR VALLEY UNIF</v>
          </cell>
        </row>
        <row r="1312">
          <cell r="A1312" t="str">
            <v>SR32-DA30</v>
          </cell>
          <cell r="B1312" t="str">
            <v>BLDG AID -HESPERIA(226-02)AREA WID-HELENDALE ELEM</v>
          </cell>
        </row>
        <row r="1313">
          <cell r="A1313" t="str">
            <v>SR32-DA32</v>
          </cell>
          <cell r="B1313" t="str">
            <v>BLDG AID -HESPERIA(226-02)AREA WID-HESPERIA</v>
          </cell>
        </row>
        <row r="1314">
          <cell r="A1314" t="str">
            <v>SR32-DA34</v>
          </cell>
          <cell r="B1314" t="str">
            <v>BLDG AID -HESPERIA(226-02)AREA WID-LUCERNE VALLEY</v>
          </cell>
        </row>
        <row r="1315">
          <cell r="A1315" t="str">
            <v>SR32-DA46</v>
          </cell>
          <cell r="B1315" t="str">
            <v>BLDG AID -HESPERIA(226-02)AREA WID-ORO GRANDE ELEM</v>
          </cell>
        </row>
        <row r="1316">
          <cell r="A1316" t="str">
            <v>SR32-DA56</v>
          </cell>
          <cell r="B1316" t="str">
            <v>BLDG AID -HESPERIA(226-02)AREA WID-SILVER VALLEY UNIF</v>
          </cell>
        </row>
        <row r="1317">
          <cell r="A1317" t="str">
            <v>SR32-DA58</v>
          </cell>
          <cell r="B1317" t="str">
            <v>BLDG AID -HESPERIA(226-02)AREA WID-SNOWLINE UNIF-PHELAN COMP</v>
          </cell>
        </row>
        <row r="1318">
          <cell r="A1318" t="str">
            <v>SR32-DA59</v>
          </cell>
          <cell r="B1318" t="str">
            <v>BLDG AID -HESPERIA(226-02)AREA WID-SNOWLINE UNIF-WRIGHTWOOD COMP</v>
          </cell>
        </row>
        <row r="1319">
          <cell r="A1319" t="str">
            <v>SR32-DA64</v>
          </cell>
          <cell r="B1319" t="str">
            <v>BLDG AID -HESPERIA(226-02)AREA WID-VICTOR ELEM</v>
          </cell>
        </row>
        <row r="1320">
          <cell r="A1320" t="str">
            <v>SR32-DA66</v>
          </cell>
          <cell r="B1320" t="str">
            <v>BLDG AID -HESPERIA(226-02)AREA WID-VICTOR HIGH</v>
          </cell>
        </row>
        <row r="1321">
          <cell r="A1321" t="str">
            <v>SR33-DA02</v>
          </cell>
          <cell r="B1321" t="str">
            <v>BLDG AID - HESPERIA (226-02)-ADELANTO 201 (OH-MH)</v>
          </cell>
        </row>
        <row r="1322">
          <cell r="A1322" t="str">
            <v>SR33-DA06</v>
          </cell>
          <cell r="B1322" t="str">
            <v>BLDG AID - HESPERIA (226-02)-APPLE VALLEY 204 (OH-MH)</v>
          </cell>
        </row>
        <row r="1323">
          <cell r="A1323" t="str">
            <v>SR33-DA10</v>
          </cell>
          <cell r="B1323" t="str">
            <v>BLDG AID - HESPERIA (226-02)-BARSTOW 208 (OH-MH)</v>
          </cell>
        </row>
        <row r="1324">
          <cell r="A1324" t="str">
            <v>SR33-DA11</v>
          </cell>
          <cell r="B1324" t="str">
            <v>BLDG AID - HESPERIA (226-02)-BARSTOW UNIF-HINKLEY COMP</v>
          </cell>
        </row>
        <row r="1325">
          <cell r="A1325" t="str">
            <v>SR33-DA12</v>
          </cell>
          <cell r="B1325" t="str">
            <v>BLDG AID - HESPERIA (226-02)-BEAR VALLEY UNIF</v>
          </cell>
        </row>
        <row r="1326">
          <cell r="A1326" t="str">
            <v>SR33-DA30</v>
          </cell>
          <cell r="B1326" t="str">
            <v>BLDG AID - HESPERIA (226-02)-HELENDALE 224 (OH-MH)</v>
          </cell>
        </row>
        <row r="1327">
          <cell r="A1327" t="str">
            <v>SR33-DA34</v>
          </cell>
          <cell r="B1327" t="str">
            <v>BLDG AID - HESPERIA (226-02)-LUCERNE VALLEY 231 (OH-MH)</v>
          </cell>
        </row>
        <row r="1328">
          <cell r="A1328" t="str">
            <v>SR33-DA46</v>
          </cell>
          <cell r="B1328" t="str">
            <v>BLDG AID - HESPERIA (226-02)-ORO GRANDE 246 (OH-MH)</v>
          </cell>
        </row>
        <row r="1329">
          <cell r="A1329" t="str">
            <v>SR33-DA58</v>
          </cell>
          <cell r="B1329" t="str">
            <v>BLDG AID - HESPERIA (226-02)-SNOWLINE 254 (OH-MH)</v>
          </cell>
        </row>
        <row r="1330">
          <cell r="A1330" t="str">
            <v>SR33-DA59</v>
          </cell>
          <cell r="B1330" t="str">
            <v>BLDG AID - HESPERIA (226-02)-SNOWLINE UNIF-WRIGHTWOOD COMP</v>
          </cell>
        </row>
        <row r="1331">
          <cell r="A1331" t="str">
            <v>SR33-DA64</v>
          </cell>
          <cell r="B1331" t="str">
            <v>BLDG AID - HESPERIA (226-02)-VICTOR 257 (OH-MH)</v>
          </cell>
        </row>
        <row r="1332">
          <cell r="A1332" t="str">
            <v>SR33-DA66</v>
          </cell>
          <cell r="B1332" t="str">
            <v>BLDG AID - HESPERIA (226-02)-VICTOR HIGH 268</v>
          </cell>
        </row>
        <row r="1333">
          <cell r="A1333" t="str">
            <v>SR47-DA20</v>
          </cell>
          <cell r="B1333" t="str">
            <v>BLDG AID - REDLANDS (247) AREA WIDE-COLTON UNIF</v>
          </cell>
        </row>
        <row r="1334">
          <cell r="A1334" t="str">
            <v>SR47-DA21</v>
          </cell>
          <cell r="B1334" t="str">
            <v>BLDG AID - REDLANDS (247) AREA WIDE-COLTON UNIF-BLMGTN,SS,TERR</v>
          </cell>
        </row>
        <row r="1335">
          <cell r="A1335" t="str">
            <v>SR47-DA26</v>
          </cell>
          <cell r="B1335" t="str">
            <v>BLDG AID - REDLANDS (247) AREA WIDE-FONTANA UNIF</v>
          </cell>
        </row>
        <row r="1336">
          <cell r="A1336" t="str">
            <v>SR47-DA48</v>
          </cell>
          <cell r="B1336" t="str">
            <v>BLDG AID - REDLANDS (247) AREA WIDE-REDLANDS UNIF</v>
          </cell>
        </row>
        <row r="1337">
          <cell r="A1337" t="str">
            <v>SR47-DA50</v>
          </cell>
          <cell r="B1337" t="str">
            <v>BLDG AID - REDLANDS (247) AREA WIDE-RIALTO UNIF</v>
          </cell>
        </row>
        <row r="1338">
          <cell r="A1338" t="str">
            <v>SR47-DA54</v>
          </cell>
          <cell r="B1338" t="str">
            <v>BLDG AID - REDLANDS (247) AREA WIDE-SAN BERNARDINO UNIF</v>
          </cell>
        </row>
        <row r="1339">
          <cell r="A1339" t="str">
            <v>SR47-DA68</v>
          </cell>
          <cell r="B1339" t="str">
            <v>BLDG AID - REDLANDS (247) AREA WIDE-YUCAIPA UNIF</v>
          </cell>
        </row>
        <row r="1340">
          <cell r="A1340" t="str">
            <v>SR48-DA20</v>
          </cell>
          <cell r="B1340" t="str">
            <v>BLDG AID - REDLANDS (247)-COLTON UNIF</v>
          </cell>
        </row>
        <row r="1341">
          <cell r="A1341" t="str">
            <v>SR48-DA26</v>
          </cell>
          <cell r="B1341" t="str">
            <v>BLDG AID - REDLANDS (247)-FONTANA UNIF</v>
          </cell>
        </row>
        <row r="1342">
          <cell r="A1342" t="str">
            <v>SR48-DA50</v>
          </cell>
          <cell r="B1342" t="str">
            <v>BLDG AID - REDLANDS (247)-RIALTO UNIF</v>
          </cell>
        </row>
        <row r="1343">
          <cell r="A1343" t="str">
            <v>SR48-DA54</v>
          </cell>
          <cell r="B1343" t="str">
            <v>BLDG AID - REDLANDS (247)-SAN BERNARDINO UNIF</v>
          </cell>
        </row>
        <row r="1344">
          <cell r="A1344" t="str">
            <v>SR70-DA04</v>
          </cell>
          <cell r="B1344" t="str">
            <v>BLDG AID - COUNTY SUPT (285)-ALTA LOMA 202</v>
          </cell>
        </row>
        <row r="1345">
          <cell r="A1345" t="str">
            <v>SR70-DA14</v>
          </cell>
          <cell r="B1345" t="str">
            <v>BLDG AID - COUNTY SUPT (285)-CENTRAL 209</v>
          </cell>
        </row>
        <row r="1346">
          <cell r="A1346" t="str">
            <v>SR70-DA18</v>
          </cell>
          <cell r="B1346" t="str">
            <v>BLDG AID - COUNTY SUPT (285)-CHINO 210</v>
          </cell>
        </row>
        <row r="1347">
          <cell r="A1347" t="str">
            <v>SR70-DA20</v>
          </cell>
          <cell r="B1347" t="str">
            <v>BLDG AID - COUNTY SUPT (285)-COLTON UNIF</v>
          </cell>
        </row>
        <row r="1348">
          <cell r="A1348" t="str">
            <v>SR70-DA21</v>
          </cell>
          <cell r="B1348" t="str">
            <v>BLDG AID - COUNTY SUPT (285)-COLTON UNIF-BLMGTON,SS,TERR</v>
          </cell>
        </row>
        <row r="1349">
          <cell r="A1349" t="str">
            <v>SR70-DA22</v>
          </cell>
          <cell r="B1349" t="str">
            <v>BLDG AID - COUNTY SUPT (285)-CUCAMONGA 215</v>
          </cell>
        </row>
        <row r="1350">
          <cell r="A1350" t="str">
            <v>SR70-DA26</v>
          </cell>
          <cell r="B1350" t="str">
            <v>BLDG AID - COUNTY SUPT (285)-FONTANA UNIF</v>
          </cell>
        </row>
        <row r="1351">
          <cell r="A1351" t="str">
            <v>SR70-DA48</v>
          </cell>
          <cell r="B1351" t="str">
            <v>BLDG AID - COUNTY SUPT (285)-REDLANDS UNIF</v>
          </cell>
        </row>
        <row r="1352">
          <cell r="A1352" t="str">
            <v>SR70-DA49</v>
          </cell>
          <cell r="B1352" t="str">
            <v>BLDG AID - COUNTY SUPT (285)-REDLANDS UNIF-FALLSVALE &amp; MISSION</v>
          </cell>
        </row>
        <row r="1353">
          <cell r="A1353" t="str">
            <v>SR70-DA50</v>
          </cell>
          <cell r="B1353" t="str">
            <v>BLDG AID - COUNTY SUPT (285)-RIALTO UNIF</v>
          </cell>
        </row>
        <row r="1354">
          <cell r="A1354" t="str">
            <v>SR70-DA52</v>
          </cell>
          <cell r="B1354" t="str">
            <v>BLDG AID - COUNTY SUPT (285)-RIM OF THE WORLD 251</v>
          </cell>
        </row>
        <row r="1355">
          <cell r="A1355" t="str">
            <v>SR70-DA54</v>
          </cell>
          <cell r="B1355" t="str">
            <v>BLDG AID - COUNTY SUPT (285)-SAN BERNARDINO UNIF</v>
          </cell>
        </row>
        <row r="1356">
          <cell r="A1356" t="str">
            <v>SR70-DA62</v>
          </cell>
          <cell r="B1356" t="str">
            <v>BLDG AID - COUNTY SUPT (285)-UPLAND 256</v>
          </cell>
        </row>
        <row r="1357">
          <cell r="A1357" t="str">
            <v>SU06-FF01</v>
          </cell>
          <cell r="B1357" t="str">
            <v>APPLE VALLEY UNIFIED SCHOOL DIST-FEES</v>
          </cell>
        </row>
        <row r="1358">
          <cell r="A1358" t="str">
            <v>SU06-GA01</v>
          </cell>
          <cell r="B1358" t="str">
            <v>APPLE VALLEY UNIFIED SCHOOL DIST</v>
          </cell>
        </row>
        <row r="1359">
          <cell r="A1359" t="str">
            <v>SU06-GS01</v>
          </cell>
          <cell r="B1359" t="str">
            <v>APPLE VALLEY UNIFIED SCHOOL DIST-SUPPLEMENTAL GTL</v>
          </cell>
        </row>
        <row r="1360">
          <cell r="A1360" t="str">
            <v>SU08-FF01</v>
          </cell>
          <cell r="B1360" t="str">
            <v>BAKER VALLEY UNIFIED SCHOOL DIST-FEES</v>
          </cell>
        </row>
        <row r="1361">
          <cell r="A1361" t="str">
            <v>SU08-GA01</v>
          </cell>
          <cell r="B1361" t="str">
            <v>BAKER VALLEY UNIFIED SCHOOL DIST</v>
          </cell>
        </row>
        <row r="1362">
          <cell r="A1362" t="str">
            <v>SU08-GS01</v>
          </cell>
          <cell r="B1362" t="str">
            <v>BAKER VALLEY UNIFIED SCHOOL DIST-SUPPLEMENTAL GTL</v>
          </cell>
        </row>
        <row r="1363">
          <cell r="A1363" t="str">
            <v>SU10-FF01</v>
          </cell>
          <cell r="B1363" t="str">
            <v>BARSTOW UNIFIED SCHOOL DISTRICT-FEES</v>
          </cell>
        </row>
        <row r="1364">
          <cell r="A1364" t="str">
            <v>SU10-GA01</v>
          </cell>
          <cell r="B1364" t="str">
            <v>BARSTOW UNIFIED SCHOOL DISTRICT</v>
          </cell>
        </row>
        <row r="1365">
          <cell r="A1365" t="str">
            <v>SU10-GS01</v>
          </cell>
          <cell r="B1365" t="str">
            <v>BARSTOW UNIFIED SCHOOL DISTRICT-SUPPLEMENTAL GTL</v>
          </cell>
        </row>
        <row r="1366">
          <cell r="A1366" t="str">
            <v>SU12-FF01</v>
          </cell>
          <cell r="B1366" t="str">
            <v>BEAR VALLEY UNIFIED SCHOOL DISTRICT-FEES</v>
          </cell>
        </row>
        <row r="1367">
          <cell r="A1367" t="str">
            <v>SU12-GA01</v>
          </cell>
          <cell r="B1367" t="str">
            <v>BEAR VALLEY UNIFIED SCHOOL DISTRICT</v>
          </cell>
        </row>
        <row r="1368">
          <cell r="A1368" t="str">
            <v>SU12-GS01</v>
          </cell>
          <cell r="B1368" t="str">
            <v>BEAR VALLEY UNIFIED SCHOOL DISTRICT-SUPPLEMENTAL GTL</v>
          </cell>
        </row>
        <row r="1369">
          <cell r="A1369" t="str">
            <v>SU18-FF01</v>
          </cell>
          <cell r="B1369" t="str">
            <v>CHINO VALLEY UNIFIED SCHOOL DIST-FEES</v>
          </cell>
        </row>
        <row r="1370">
          <cell r="A1370" t="str">
            <v>SU18-GA01</v>
          </cell>
          <cell r="B1370" t="str">
            <v>CHINO VALLEY UNIFIED SCHOOL DIST</v>
          </cell>
        </row>
        <row r="1371">
          <cell r="A1371" t="str">
            <v>SU18-GS01</v>
          </cell>
          <cell r="B1371" t="str">
            <v>CHINO VALLEY UNIFIED SCHOOL DIST-SUPPLEMENTAL GTL</v>
          </cell>
        </row>
        <row r="1372">
          <cell r="A1372" t="str">
            <v>SU20-FF01</v>
          </cell>
          <cell r="B1372" t="str">
            <v>COLTON JOINT UNIFIED SCHOOL DIST-FEES</v>
          </cell>
        </row>
        <row r="1373">
          <cell r="A1373" t="str">
            <v>SU20-GA01</v>
          </cell>
          <cell r="B1373" t="str">
            <v>COLTON JOINT UNIFIED SCHOOL DIST</v>
          </cell>
        </row>
        <row r="1374">
          <cell r="A1374" t="str">
            <v>SU20-GS01</v>
          </cell>
          <cell r="B1374" t="str">
            <v>COLTON JOINT UNIFIED SCHOOL DIST-SUPPLEMENTAL GTL</v>
          </cell>
        </row>
        <row r="1375">
          <cell r="A1375" t="str">
            <v>SU26-FF01</v>
          </cell>
          <cell r="B1375" t="str">
            <v>FONTANA UNIFIED SCHOOL DISTRICT-FEES</v>
          </cell>
        </row>
        <row r="1376">
          <cell r="A1376" t="str">
            <v>SU26-GA01</v>
          </cell>
          <cell r="B1376" t="str">
            <v>FONTANA UNIFIED SCHOOL DISTRICT</v>
          </cell>
        </row>
        <row r="1377">
          <cell r="A1377" t="str">
            <v>SU26-GS01</v>
          </cell>
          <cell r="B1377" t="str">
            <v>FONTANA UNIFIED SCHOOL DISTRICT-SUPPLEMENTAL GTL</v>
          </cell>
        </row>
        <row r="1378">
          <cell r="A1378" t="str">
            <v>SU32-FF01</v>
          </cell>
          <cell r="B1378" t="str">
            <v>HESPERIA UNIFIED SCHOOL DISTRICT-FEES</v>
          </cell>
        </row>
        <row r="1379">
          <cell r="A1379" t="str">
            <v>SU32-GA01</v>
          </cell>
          <cell r="B1379" t="str">
            <v>HESPERIA UNIFIED SCHOOL DISTRICT</v>
          </cell>
        </row>
        <row r="1380">
          <cell r="A1380" t="str">
            <v>SU32-GS01</v>
          </cell>
          <cell r="B1380" t="str">
            <v>HESPERIA UNIFIED SCHOOL DISTRICT-SUPPLEMENTAL GTL</v>
          </cell>
        </row>
        <row r="1381">
          <cell r="A1381" t="str">
            <v>SU34-FF01</v>
          </cell>
          <cell r="B1381" t="str">
            <v>LUCERNE VALLEY UNIFIED SCHOOL DIST-FEES</v>
          </cell>
        </row>
        <row r="1382">
          <cell r="A1382" t="str">
            <v>SU34-GA01</v>
          </cell>
          <cell r="B1382" t="str">
            <v>LUCERNE VALLEY UNIFIED SCHOOL DIST</v>
          </cell>
        </row>
        <row r="1383">
          <cell r="A1383" t="str">
            <v>SU34-GS01</v>
          </cell>
          <cell r="B1383" t="str">
            <v>LUCERNE VALLEY UNIFIED SCHOOL DIST-SUPPLEMENTAL GTL</v>
          </cell>
        </row>
        <row r="1384">
          <cell r="A1384" t="str">
            <v>SU36-FF01</v>
          </cell>
          <cell r="B1384" t="str">
            <v>MORONGO UNIFIED SCHOOL DISTRICT-FEES</v>
          </cell>
        </row>
        <row r="1385">
          <cell r="A1385" t="str">
            <v>SU36-GA01</v>
          </cell>
          <cell r="B1385" t="str">
            <v>MORONGO UNIFIED SCHOOL DISTRICT</v>
          </cell>
        </row>
        <row r="1386">
          <cell r="A1386" t="str">
            <v>SU36-GS01</v>
          </cell>
          <cell r="B1386" t="str">
            <v>MORONGO UNIFIED SCHOOL DISTRICT-SUPPLEMENTAL GTL</v>
          </cell>
        </row>
        <row r="1387">
          <cell r="A1387" t="str">
            <v>SU42-FF01</v>
          </cell>
          <cell r="B1387" t="str">
            <v>NEEDLES UNIFIED SCHOOL DISTRICT-FEES</v>
          </cell>
        </row>
        <row r="1388">
          <cell r="A1388" t="str">
            <v>SU42-GA01</v>
          </cell>
          <cell r="B1388" t="str">
            <v>NEEDLES UNIFIED SCHOOL DISTRICT</v>
          </cell>
        </row>
        <row r="1389">
          <cell r="A1389" t="str">
            <v>SU42-GS01</v>
          </cell>
          <cell r="B1389" t="str">
            <v>NEEDLES UNIFIED SCHOOL DISTRICT-SUPPLEMENTAL GTL</v>
          </cell>
        </row>
        <row r="1390">
          <cell r="A1390" t="str">
            <v>SU48-FF01</v>
          </cell>
          <cell r="B1390" t="str">
            <v>REDLANDS UNIFIED SCHOOL DISTRICT-FEES</v>
          </cell>
        </row>
        <row r="1391">
          <cell r="A1391" t="str">
            <v>SU48-GA01</v>
          </cell>
          <cell r="B1391" t="str">
            <v>REDLANDS UNIFIED SCHOOL DISTRICT</v>
          </cell>
        </row>
        <row r="1392">
          <cell r="A1392" t="str">
            <v>SU48-GS01</v>
          </cell>
          <cell r="B1392" t="str">
            <v>REDLANDS UNIFIED SCHOOL DISTRICT-SUPPLEMENTAL GTL</v>
          </cell>
        </row>
        <row r="1393">
          <cell r="A1393" t="str">
            <v>SU50-FF01</v>
          </cell>
          <cell r="B1393" t="str">
            <v>RIALTO UNIFIED SCHOOL DISTRICT-FEES</v>
          </cell>
        </row>
        <row r="1394">
          <cell r="A1394" t="str">
            <v>SU50-GA01</v>
          </cell>
          <cell r="B1394" t="str">
            <v>RIALTO UNIFIED SCHOOL DISTRICT</v>
          </cell>
        </row>
        <row r="1395">
          <cell r="A1395" t="str">
            <v>SU50-GS01</v>
          </cell>
          <cell r="B1395" t="str">
            <v>RIALTO UNIFIED SCHOOL DISTRICT-SUPPLEMENTAL GTL</v>
          </cell>
        </row>
        <row r="1396">
          <cell r="A1396" t="str">
            <v>SU52-FF01</v>
          </cell>
          <cell r="B1396" t="str">
            <v>RIM OF THE WORLD UNIFIED SCH DIST-FEES</v>
          </cell>
        </row>
        <row r="1397">
          <cell r="A1397" t="str">
            <v>SU52-GA01</v>
          </cell>
          <cell r="B1397" t="str">
            <v>RIM OF THE WORLD UNIFIED SCH DIST</v>
          </cell>
        </row>
        <row r="1398">
          <cell r="A1398" t="str">
            <v>SU52-GS01</v>
          </cell>
          <cell r="B1398" t="str">
            <v>RIM OF THE WORLD UNIFIED SCH DIST-SUPPLEMENTAL GTL</v>
          </cell>
        </row>
        <row r="1399">
          <cell r="A1399" t="str">
            <v>SU54-FF01</v>
          </cell>
          <cell r="B1399" t="str">
            <v>SAN BERNARDINO CITY UNIFIED SCH DIS-FEES</v>
          </cell>
        </row>
        <row r="1400">
          <cell r="A1400" t="str">
            <v>SU54-GA01</v>
          </cell>
          <cell r="B1400" t="str">
            <v>SAN BERNARDINO CITY UNIFIED SCH DIS</v>
          </cell>
        </row>
        <row r="1401">
          <cell r="A1401" t="str">
            <v>SU54-GS01</v>
          </cell>
          <cell r="B1401" t="str">
            <v>SAN BERNARDINO CITY UNIFIED SCH DIS-SUPPLEMENTAL GTL</v>
          </cell>
        </row>
        <row r="1402">
          <cell r="A1402" t="str">
            <v>SU56-FF01</v>
          </cell>
          <cell r="B1402" t="str">
            <v>SILVER VALLEY UNIFIED SCHOOL DIST-FEES</v>
          </cell>
        </row>
        <row r="1403">
          <cell r="A1403" t="str">
            <v>SU56-GA01</v>
          </cell>
          <cell r="B1403" t="str">
            <v>SILVER VALLEY UNIFIED SCHOOL DIST</v>
          </cell>
        </row>
        <row r="1404">
          <cell r="A1404" t="str">
            <v>SU56-GS01</v>
          </cell>
          <cell r="B1404" t="str">
            <v>SILVER VALLEY UNIFIED SCHOOL DIST-SUPPLEMENTAL GTL</v>
          </cell>
        </row>
        <row r="1405">
          <cell r="A1405" t="str">
            <v>SU58-FF01</v>
          </cell>
          <cell r="B1405" t="str">
            <v>SNOWLINE JOINT UNIFIED SCHOOL DIST-FEES</v>
          </cell>
        </row>
        <row r="1406">
          <cell r="A1406" t="str">
            <v>SU58-GA01</v>
          </cell>
          <cell r="B1406" t="str">
            <v>SNOWLINE JOINT UNIFIED SCHOOL DIST</v>
          </cell>
        </row>
        <row r="1407">
          <cell r="A1407" t="str">
            <v>SU58-GS01</v>
          </cell>
          <cell r="B1407" t="str">
            <v>SNOWLINE JOINT UNIFIED SCHOOL DIST-SUPPLEMENTAL GTL</v>
          </cell>
        </row>
        <row r="1408">
          <cell r="A1408" t="str">
            <v>SU60-FF01</v>
          </cell>
          <cell r="B1408" t="str">
            <v>TRONA JOINT UNIFIED SCHOOL DISTRICT-FEES</v>
          </cell>
        </row>
        <row r="1409">
          <cell r="A1409" t="str">
            <v>SU60-GA01</v>
          </cell>
          <cell r="B1409" t="str">
            <v>TRONA JOINT UNIFIED SCHOOL DISTRICT</v>
          </cell>
        </row>
        <row r="1410">
          <cell r="A1410" t="str">
            <v>SU60-GS01</v>
          </cell>
          <cell r="B1410" t="str">
            <v>TRONA JOINT UNIFIED SCHOOL DISTRICT-SUPPLEMENTAL GTL</v>
          </cell>
        </row>
        <row r="1411">
          <cell r="A1411" t="str">
            <v>SU62-FF01</v>
          </cell>
          <cell r="B1411" t="str">
            <v>UPLAND UNIFIED-FEES</v>
          </cell>
        </row>
        <row r="1412">
          <cell r="A1412" t="str">
            <v>SU62-GA01</v>
          </cell>
          <cell r="B1412" t="str">
            <v>UPLAND UNIFIED</v>
          </cell>
        </row>
        <row r="1413">
          <cell r="A1413" t="str">
            <v>SU62-GS01</v>
          </cell>
          <cell r="B1413" t="str">
            <v>UPLAND UNIFIED-SUPPLEMENTAL GTL</v>
          </cell>
        </row>
        <row r="1414">
          <cell r="A1414" t="str">
            <v>SU68-FF01</v>
          </cell>
          <cell r="B1414" t="str">
            <v>YUCAIPA-CALIMESA JOINT UNIFIED-FEES</v>
          </cell>
        </row>
        <row r="1415">
          <cell r="A1415" t="str">
            <v>SU68-GA01</v>
          </cell>
          <cell r="B1415" t="str">
            <v>YUCAIPA-CALIMESA JOINT UNIFIED</v>
          </cell>
        </row>
        <row r="1416">
          <cell r="A1416" t="str">
            <v>SU68-GS01</v>
          </cell>
          <cell r="B1416" t="str">
            <v>YUCAIPA-CALIMESA JOINT UNIFIED-SUPPLEMENTAL GTL</v>
          </cell>
        </row>
        <row r="1417">
          <cell r="A1417" t="str">
            <v>TB01-DA80</v>
          </cell>
          <cell r="B1417" t="str">
            <v>RIVERSIDE CO SUPERINTENDENT-DESERT COMM COLL DEBT SERVICE</v>
          </cell>
        </row>
        <row r="1418">
          <cell r="A1418" t="str">
            <v>TB02-DA89</v>
          </cell>
          <cell r="B1418" t="str">
            <v>KERN COUNTY SCHOOL BONDS-SIERRA SANDS UNIF DEBT SVC</v>
          </cell>
        </row>
        <row r="1419">
          <cell r="A1419" t="str">
            <v>TB02-DA90</v>
          </cell>
          <cell r="B1419" t="str">
            <v>KERN COUNTY SCHOOL BONDS-SIERRA SANDS UNIF BOND</v>
          </cell>
        </row>
        <row r="1420">
          <cell r="A1420" t="str">
            <v>TB02-DA91</v>
          </cell>
          <cell r="B1420" t="str">
            <v>KERN COUNTY SCHOOL BONDS-SIERRA SANDS UNIF BOND #2</v>
          </cell>
        </row>
        <row r="1421">
          <cell r="A1421" t="str">
            <v>TC80-FF01</v>
          </cell>
          <cell r="B1421" t="str">
            <v>COPPER MOUNTAIN COMMUNITY COLLEGE-FEES</v>
          </cell>
        </row>
        <row r="1422">
          <cell r="A1422" t="str">
            <v>TC80-GA01</v>
          </cell>
          <cell r="B1422" t="str">
            <v>COPPER MOUNTAIN COMMUNITY COLLEGE</v>
          </cell>
        </row>
        <row r="1423">
          <cell r="A1423" t="str">
            <v>TC84-DD01</v>
          </cell>
          <cell r="B1423" t="str">
            <v>KERN COMMUNITY COLLEGE-DEBT SERVICE</v>
          </cell>
        </row>
        <row r="1424">
          <cell r="A1424" t="str">
            <v>TC84-FF01</v>
          </cell>
          <cell r="B1424" t="str">
            <v>KERN COMMUNITY COLLEGE-FEES</v>
          </cell>
        </row>
        <row r="1425">
          <cell r="A1425" t="str">
            <v>TC84-GA01</v>
          </cell>
          <cell r="B1425" t="str">
            <v>KERN COMMUNITY COLLEGE</v>
          </cell>
        </row>
        <row r="1426">
          <cell r="A1426" t="str">
            <v>TC88-DD01</v>
          </cell>
          <cell r="B1426" t="str">
            <v>PALO VERDE COMMUNITY COLLEGE-PALO VERDE CC SFID 2004-1</v>
          </cell>
        </row>
        <row r="1427">
          <cell r="A1427" t="str">
            <v>TC88-FF01</v>
          </cell>
          <cell r="B1427" t="str">
            <v>PALO VERDE COMMUNITY COLLEGE-FEES</v>
          </cell>
        </row>
        <row r="1428">
          <cell r="A1428" t="str">
            <v>TC88-GA01</v>
          </cell>
          <cell r="B1428" t="str">
            <v>PALO VERDE COMMUNITY COLLEGE</v>
          </cell>
        </row>
        <row r="1429">
          <cell r="A1429" t="str">
            <v>TC92-FF01</v>
          </cell>
          <cell r="B1429" t="str">
            <v>RIVERSIDE CITY COLLEGE-FEES</v>
          </cell>
        </row>
        <row r="1430">
          <cell r="A1430" t="str">
            <v>TC92-GA01</v>
          </cell>
          <cell r="B1430" t="str">
            <v>RIVERSIDE CITY COLLEGE</v>
          </cell>
        </row>
        <row r="1431">
          <cell r="A1431" t="str">
            <v>TU82-FF01</v>
          </cell>
          <cell r="B1431" t="str">
            <v>JURUPA UNIFIED SCHOOL DISTRICT-FEES</v>
          </cell>
        </row>
        <row r="1432">
          <cell r="A1432" t="str">
            <v>TU82-GA01</v>
          </cell>
          <cell r="B1432" t="str">
            <v>JURUPA UNIFIED SCHOOL DISTRICT</v>
          </cell>
        </row>
        <row r="1433">
          <cell r="A1433" t="str">
            <v>TU82-GS01</v>
          </cell>
          <cell r="B1433" t="str">
            <v>JURUPA UNIFIED SCHOOL DISTRICT-SUPPLEMENTAL GTL</v>
          </cell>
        </row>
        <row r="1434">
          <cell r="A1434" t="str">
            <v>TU85-DD01</v>
          </cell>
          <cell r="B1434" t="str">
            <v>BEAUMONT UNIFIED-BEAUMONT UNIFIED SCHOOL BOND</v>
          </cell>
        </row>
        <row r="1435">
          <cell r="A1435" t="str">
            <v>TU85-FF01</v>
          </cell>
          <cell r="B1435" t="str">
            <v>BEAUMONT UNIFIED-FEES</v>
          </cell>
        </row>
        <row r="1436">
          <cell r="A1436" t="str">
            <v>TU85-GA01</v>
          </cell>
          <cell r="B1436" t="str">
            <v>BEAUMONT UNIFIED</v>
          </cell>
        </row>
        <row r="1437">
          <cell r="A1437" t="str">
            <v>TU85-GS01</v>
          </cell>
          <cell r="B1437" t="str">
            <v>BEAUMONT UNIFIED-SUPPLEMENTAL GTL</v>
          </cell>
        </row>
        <row r="1438">
          <cell r="A1438" t="str">
            <v>TU86-FF01</v>
          </cell>
          <cell r="B1438" t="str">
            <v>MUROC UNIFIED-FEES</v>
          </cell>
        </row>
        <row r="1439">
          <cell r="A1439" t="str">
            <v>TU86-GA01</v>
          </cell>
          <cell r="B1439" t="str">
            <v>MUROC UNIFIED</v>
          </cell>
        </row>
        <row r="1440">
          <cell r="A1440" t="str">
            <v>TU86-GS01</v>
          </cell>
          <cell r="B1440" t="str">
            <v>MUROC UNIFIED-SUPPLEMENTAL GTL</v>
          </cell>
        </row>
        <row r="1441">
          <cell r="A1441" t="str">
            <v>TU90-FF01</v>
          </cell>
          <cell r="B1441" t="str">
            <v>SIERRA SANDS UNIF SCHOOL DIST-FEES</v>
          </cell>
        </row>
        <row r="1442">
          <cell r="A1442" t="str">
            <v>TU90-GA01</v>
          </cell>
          <cell r="B1442" t="str">
            <v>SIERRA SANDS UNIF SCHOOL DIST</v>
          </cell>
        </row>
        <row r="1443">
          <cell r="A1443" t="str">
            <v>TU90-GS01</v>
          </cell>
          <cell r="B1443" t="str">
            <v>SIERRA SANDS UNIF SCHOOL DIST-SUPPLEMENTAL GTL</v>
          </cell>
        </row>
        <row r="1444">
          <cell r="A1444" t="str">
            <v>UD01-DA01</v>
          </cell>
          <cell r="B1444" t="str">
            <v>CSA 2 - BLO-DEBT SERVICE</v>
          </cell>
        </row>
        <row r="1445">
          <cell r="A1445" t="str">
            <v>UD02-GA01</v>
          </cell>
          <cell r="B1445" t="str">
            <v>CSA 08 - 29 PALMS</v>
          </cell>
        </row>
        <row r="1446">
          <cell r="A1446" t="str">
            <v>UD03-DA01</v>
          </cell>
          <cell r="B1446" t="str">
            <v>CSA 09 - PHELAN-ACCNT REFUND GANN DEBT</v>
          </cell>
        </row>
        <row r="1447">
          <cell r="A1447" t="str">
            <v>UD03-FF01</v>
          </cell>
          <cell r="B1447" t="str">
            <v>CSA 09 - PHELAN-FEES</v>
          </cell>
        </row>
        <row r="1448">
          <cell r="A1448" t="str">
            <v>UD03-GA01</v>
          </cell>
          <cell r="B1448" t="str">
            <v>CSA 09 - PHELAN</v>
          </cell>
        </row>
        <row r="1449">
          <cell r="A1449" t="str">
            <v>UD05-FF01</v>
          </cell>
          <cell r="B1449" t="str">
            <v>CSA 17 - APPLE VALLEY-FFES</v>
          </cell>
        </row>
        <row r="1450">
          <cell r="A1450" t="str">
            <v>UD05-GA01</v>
          </cell>
          <cell r="B1450" t="str">
            <v>CSA 17 - APPLE VALLEY</v>
          </cell>
        </row>
        <row r="1451">
          <cell r="A1451" t="str">
            <v>UD06-FF01</v>
          </cell>
          <cell r="B1451" t="str">
            <v>CSA 18 - CEDARPINES-FEES</v>
          </cell>
        </row>
        <row r="1452">
          <cell r="A1452" t="str">
            <v>UD06-GA01</v>
          </cell>
          <cell r="B1452" t="str">
            <v>CSA 18 - CEDARPINES</v>
          </cell>
        </row>
        <row r="1453">
          <cell r="A1453" t="str">
            <v>UD06-SR01</v>
          </cell>
          <cell r="B1453" t="str">
            <v>CSA 18 - CEDARPINES-ROAD MAINTENANCE</v>
          </cell>
        </row>
        <row r="1454">
          <cell r="A1454" t="str">
            <v>UD07-GA01</v>
          </cell>
          <cell r="B1454" t="str">
            <v>CSA 19 - CHINO/GLENMEADE</v>
          </cell>
        </row>
        <row r="1455">
          <cell r="A1455" t="str">
            <v>UD08-FF01</v>
          </cell>
          <cell r="B1455" t="str">
            <v>CSA 20 - JOSHUA TREE-FEES</v>
          </cell>
        </row>
        <row r="1456">
          <cell r="A1456" t="str">
            <v>UD08-GA01</v>
          </cell>
          <cell r="B1456" t="str">
            <v>CSA 20 - JOSHUA TREE</v>
          </cell>
        </row>
        <row r="1457">
          <cell r="A1457" t="str">
            <v>UD08-GA02</v>
          </cell>
          <cell r="B1457" t="str">
            <v>CSA 20 - JOSHUA TREE SOUTH DESERT FIR</v>
          </cell>
        </row>
        <row r="1458">
          <cell r="A1458" t="str">
            <v>UD08-SP01</v>
          </cell>
          <cell r="B1458" t="str">
            <v>CSA 20 - JOSHUA TREE-PARK MAINTENANCE</v>
          </cell>
        </row>
        <row r="1459">
          <cell r="A1459" t="str">
            <v>UD11-FF01</v>
          </cell>
          <cell r="B1459" t="str">
            <v>CSA 29 - LUCERNE VALLEY-FEES</v>
          </cell>
        </row>
        <row r="1460">
          <cell r="A1460" t="str">
            <v>UD11-GA01</v>
          </cell>
          <cell r="B1460" t="str">
            <v>CSA 29 - LUCERNE VALLEY</v>
          </cell>
        </row>
        <row r="1461">
          <cell r="A1461" t="str">
            <v>UD11-GA02</v>
          </cell>
          <cell r="B1461" t="str">
            <v>CSA 29 - LUCERNE VALLEY NORTH DESERT FIR</v>
          </cell>
        </row>
        <row r="1462">
          <cell r="A1462" t="str">
            <v>UD12-FF01</v>
          </cell>
          <cell r="B1462" t="str">
            <v>CSA 30 RED MOUNTAIN-FEES</v>
          </cell>
        </row>
        <row r="1463">
          <cell r="A1463" t="str">
            <v>UD12-GA01</v>
          </cell>
          <cell r="B1463" t="str">
            <v>CSA 30 RED MOUNTAIN</v>
          </cell>
        </row>
        <row r="1464">
          <cell r="A1464" t="str">
            <v>UD12-SP01</v>
          </cell>
          <cell r="B1464" t="str">
            <v>CSA 30 RED MOUNTAIN-FIRE PROTECTION</v>
          </cell>
        </row>
        <row r="1465">
          <cell r="A1465" t="str">
            <v>UD15-FF01</v>
          </cell>
          <cell r="B1465" t="str">
            <v>CSA 38 GENERAL - FIRE-FEES</v>
          </cell>
        </row>
        <row r="1466">
          <cell r="A1466" t="str">
            <v>UD15-GA01</v>
          </cell>
          <cell r="B1466" t="str">
            <v>CSA 38 GENERAL - FIRE N. DESERT FIRE</v>
          </cell>
        </row>
        <row r="1467">
          <cell r="A1467" t="str">
            <v>UD15-GA02</v>
          </cell>
          <cell r="B1467" t="str">
            <v>CSA 38 GENERAL - FIRE MOUNTAIN FIRE</v>
          </cell>
        </row>
        <row r="1468">
          <cell r="A1468" t="str">
            <v>UD15-GA03</v>
          </cell>
          <cell r="B1468" t="str">
            <v>CSA 38 GENERAL - FIRE S. DESERT FIRE</v>
          </cell>
        </row>
        <row r="1469">
          <cell r="A1469" t="str">
            <v>UD15-GA04</v>
          </cell>
          <cell r="B1469" t="str">
            <v>CSA 38 GENERAL - FIRE VALLEY FIRE</v>
          </cell>
        </row>
        <row r="1470">
          <cell r="A1470" t="str">
            <v>UD16-FF01</v>
          </cell>
          <cell r="B1470" t="str">
            <v>CSA 38 ZONE D - VICTORVILLE-FEES</v>
          </cell>
        </row>
        <row r="1471">
          <cell r="A1471" t="str">
            <v>UD16-GA01</v>
          </cell>
          <cell r="B1471" t="str">
            <v>CSA 38 ZONE D - VICTORVILLE</v>
          </cell>
        </row>
        <row r="1472">
          <cell r="A1472" t="str">
            <v>UD17-GA01</v>
          </cell>
          <cell r="B1472" t="str">
            <v>CSA 38 ZONE F - PINON HILLS</v>
          </cell>
        </row>
        <row r="1473">
          <cell r="A1473" t="str">
            <v>UD18-FF01</v>
          </cell>
          <cell r="B1473" t="str">
            <v>CSA 38 ZONE G - SOUTHWEST FIRE-FEES</v>
          </cell>
        </row>
        <row r="1474">
          <cell r="A1474" t="str">
            <v>UD18-GA01</v>
          </cell>
          <cell r="B1474" t="str">
            <v>CSA 38 ZONE G - SOUTHWEST FIRE</v>
          </cell>
        </row>
        <row r="1475">
          <cell r="A1475" t="str">
            <v>UD19-FF01</v>
          </cell>
          <cell r="B1475" t="str">
            <v>CSA 38 ZONE H - COLTON-FEES</v>
          </cell>
        </row>
        <row r="1476">
          <cell r="A1476" t="str">
            <v>UD19-GA01</v>
          </cell>
          <cell r="B1476" t="str">
            <v>CSA 38 ZONE H - COLTON</v>
          </cell>
        </row>
        <row r="1477">
          <cell r="A1477" t="str">
            <v>UD20-FF01</v>
          </cell>
          <cell r="B1477" t="str">
            <v>CSA 38 ZONE J - BIG RIVER-FEES</v>
          </cell>
        </row>
        <row r="1478">
          <cell r="A1478" t="str">
            <v>UD20-GA01</v>
          </cell>
          <cell r="B1478" t="str">
            <v>CSA 38 ZONE J - BIG RIVER</v>
          </cell>
        </row>
        <row r="1479">
          <cell r="A1479" t="str">
            <v>UD21-FF01</v>
          </cell>
          <cell r="B1479" t="str">
            <v>CSA 38 ZONE K - SPRING VALLEY LAKE-FEES</v>
          </cell>
        </row>
        <row r="1480">
          <cell r="A1480" t="str">
            <v>UD21-GA01</v>
          </cell>
          <cell r="B1480" t="str">
            <v>CSA 38 ZONE K - SPRING VALLEY LAKE</v>
          </cell>
        </row>
        <row r="1481">
          <cell r="A1481" t="str">
            <v>UD22-SP01</v>
          </cell>
          <cell r="B1481" t="str">
            <v>HIGHLAND PARAMEDIC SPECIAL TAX-PARAMEDIC</v>
          </cell>
        </row>
        <row r="1482">
          <cell r="A1482" t="str">
            <v>UD23-SP01</v>
          </cell>
          <cell r="B1482" t="str">
            <v>YUCAIPA PARAMEDIC SPECIAL TAX-PARAMEDIC</v>
          </cell>
        </row>
        <row r="1483">
          <cell r="A1483" t="str">
            <v>UD24-SP01</v>
          </cell>
          <cell r="B1483" t="str">
            <v>EL MIRAGE FIRE SPECIAL TAX-FIRE PROTECTION ASSESSMENTS</v>
          </cell>
        </row>
        <row r="1484">
          <cell r="A1484" t="str">
            <v>UD25-FF01</v>
          </cell>
          <cell r="B1484" t="str">
            <v>CSA 40 - ELEPHANT MOUNTAIN-FEES</v>
          </cell>
        </row>
        <row r="1485">
          <cell r="A1485" t="str">
            <v>UD25-GA01</v>
          </cell>
          <cell r="B1485" t="str">
            <v>CSA 40 - ELEPHANT MOUNTAIN</v>
          </cell>
        </row>
        <row r="1486">
          <cell r="A1486" t="str">
            <v>UD27-DA01</v>
          </cell>
          <cell r="B1486" t="str">
            <v>CSA 42 - ORO GRANDE-DEBT SERVICE</v>
          </cell>
        </row>
        <row r="1487">
          <cell r="A1487" t="str">
            <v>UD27-FF01</v>
          </cell>
          <cell r="B1487" t="str">
            <v>CSA 42 - ORO GRANDE-FEES</v>
          </cell>
        </row>
        <row r="1488">
          <cell r="A1488" t="str">
            <v>UD27-GA01</v>
          </cell>
          <cell r="B1488" t="str">
            <v>CSA 42 - ORO GRANDE</v>
          </cell>
        </row>
        <row r="1489">
          <cell r="A1489" t="str">
            <v>UD27-SS01</v>
          </cell>
          <cell r="B1489" t="str">
            <v>CSA 42 - ORO GRANDE-SEWER STANDBY</v>
          </cell>
        </row>
        <row r="1490">
          <cell r="A1490" t="str">
            <v>UD27-SU01</v>
          </cell>
          <cell r="B1490" t="str">
            <v>CSA 42 - ORO GRANDE-DELINQUENT SEWER USER FEES</v>
          </cell>
        </row>
        <row r="1491">
          <cell r="A1491" t="str">
            <v>UD27-SU02</v>
          </cell>
          <cell r="B1491" t="str">
            <v>CSA 42 - ORO GRANDE-DELINQUENT WATER USER FEES</v>
          </cell>
        </row>
        <row r="1492">
          <cell r="A1492" t="str">
            <v>UD27-SU03</v>
          </cell>
          <cell r="B1492" t="str">
            <v>CSA 42 - ORO GRANDE-DELINQUENT REFUSE USER FEES</v>
          </cell>
        </row>
        <row r="1493">
          <cell r="A1493" t="str">
            <v>UD27-SW01</v>
          </cell>
          <cell r="B1493" t="str">
            <v>CSA 42 - ORO GRANDE-WATER STANDBY</v>
          </cell>
        </row>
        <row r="1494">
          <cell r="A1494" t="str">
            <v>UD28-GA01</v>
          </cell>
          <cell r="B1494" t="str">
            <v>CSA 45 - YUCCA VALLEY</v>
          </cell>
        </row>
        <row r="1495">
          <cell r="A1495" t="str">
            <v>UD30-GA01</v>
          </cell>
          <cell r="B1495" t="str">
            <v>CSA 48 - GENERAL - CARBON CANYON</v>
          </cell>
        </row>
        <row r="1496">
          <cell r="A1496" t="str">
            <v>UD30-SR01</v>
          </cell>
          <cell r="B1496" t="str">
            <v>CSA 48 - GENERAL - CARBON CANYON-ROAD IMPROVEMENTS</v>
          </cell>
        </row>
        <row r="1497">
          <cell r="A1497" t="str">
            <v>UD31-GA01</v>
          </cell>
          <cell r="B1497" t="str">
            <v>CSA 48 - ZONE B</v>
          </cell>
        </row>
        <row r="1498">
          <cell r="A1498" t="str">
            <v>UD32-GA01</v>
          </cell>
          <cell r="B1498" t="str">
            <v>CSA 48 - ZONE E - WATERWORKS</v>
          </cell>
        </row>
        <row r="1499">
          <cell r="A1499" t="str">
            <v>UD32-TW01</v>
          </cell>
          <cell r="B1499" t="str">
            <v>CSA 48 - ZONE E - WATERWORKS-WATER BOND 80-1</v>
          </cell>
        </row>
        <row r="1500">
          <cell r="A1500" t="str">
            <v>UD35-GA01</v>
          </cell>
          <cell r="B1500" t="str">
            <v>CSA 51 - LOS SERRANOS</v>
          </cell>
        </row>
        <row r="1501">
          <cell r="A1501" t="str">
            <v>UD36-FF01</v>
          </cell>
          <cell r="B1501" t="str">
            <v>CSA 53 - LIGHTING - BIG BEAR-FEES</v>
          </cell>
        </row>
        <row r="1502">
          <cell r="A1502" t="str">
            <v>UD36-GA01</v>
          </cell>
          <cell r="B1502" t="str">
            <v>CSA 53 - LIGHTING - BIG BEAR</v>
          </cell>
        </row>
        <row r="1503">
          <cell r="A1503" t="str">
            <v>UD37-FF01</v>
          </cell>
          <cell r="B1503" t="str">
            <v>CSA 53 - ZONE B-FEES</v>
          </cell>
        </row>
        <row r="1504">
          <cell r="A1504" t="str">
            <v>UD37-GA01</v>
          </cell>
          <cell r="B1504" t="str">
            <v>CSA 53 - ZONE B</v>
          </cell>
        </row>
        <row r="1505">
          <cell r="A1505" t="str">
            <v>UD37-SS01</v>
          </cell>
          <cell r="B1505" t="str">
            <v>CSA 53 - ZONE B-SEWER STANDBY - B-1</v>
          </cell>
        </row>
        <row r="1506">
          <cell r="A1506" t="str">
            <v>UD37-SU01</v>
          </cell>
          <cell r="B1506" t="str">
            <v>CSA 53 - ZONE B-IMP B-1 SWR SVC</v>
          </cell>
        </row>
        <row r="1507">
          <cell r="A1507" t="str">
            <v>UD37-TS01</v>
          </cell>
          <cell r="B1507" t="str">
            <v>CSA 53 - ZONE B-NORTHSHORE BOND 53B-1</v>
          </cell>
        </row>
        <row r="1508">
          <cell r="A1508" t="str">
            <v>UD39-FF01</v>
          </cell>
          <cell r="B1508" t="str">
            <v>CSA 54 - CREST FOREST-FEES</v>
          </cell>
        </row>
        <row r="1509">
          <cell r="A1509" t="str">
            <v>UD39-GA01</v>
          </cell>
          <cell r="B1509" t="str">
            <v>CSA 54 - CREST FOREST</v>
          </cell>
        </row>
        <row r="1510">
          <cell r="A1510" t="str">
            <v>UD41-FF01</v>
          </cell>
          <cell r="B1510" t="str">
            <v>CSA 56 - WRIGHTWOOD-FEES</v>
          </cell>
        </row>
        <row r="1511">
          <cell r="A1511" t="str">
            <v>UD41-GA01</v>
          </cell>
          <cell r="B1511" t="str">
            <v>CSA 56 - WRIGHTWOOD</v>
          </cell>
        </row>
        <row r="1512">
          <cell r="A1512" t="str">
            <v>UD41-GA02</v>
          </cell>
          <cell r="B1512" t="str">
            <v>CSA 56 - WRIGHTWOOD NORTH DESERT FIR</v>
          </cell>
        </row>
        <row r="1513">
          <cell r="A1513" t="str">
            <v>UD42-FF01</v>
          </cell>
          <cell r="B1513" t="str">
            <v>CSA 56 - ZONE F-1 - PINON HILLS-FEES</v>
          </cell>
        </row>
        <row r="1514">
          <cell r="A1514" t="str">
            <v>UD42-GA01</v>
          </cell>
          <cell r="B1514" t="str">
            <v>CSA 56 - ZONE F-1 - PINON HILLS</v>
          </cell>
        </row>
        <row r="1515">
          <cell r="A1515" t="str">
            <v>UD43-FF01</v>
          </cell>
          <cell r="B1515" t="str">
            <v>CSA 59 - DEER LODGE-FEES</v>
          </cell>
        </row>
        <row r="1516">
          <cell r="A1516" t="str">
            <v>UD43-GA01</v>
          </cell>
          <cell r="B1516" t="str">
            <v>CSA 59 - DEER LODGE</v>
          </cell>
        </row>
        <row r="1517">
          <cell r="A1517" t="str">
            <v>UD43-SR01</v>
          </cell>
          <cell r="B1517" t="str">
            <v>CSA 59 - DEER LODGE-ROAD IMPROVEMENTS</v>
          </cell>
        </row>
        <row r="1518">
          <cell r="A1518" t="str">
            <v>UD44-FF01</v>
          </cell>
          <cell r="B1518" t="str">
            <v>CSA 60 - VICTORVILLE-FEES</v>
          </cell>
        </row>
        <row r="1519">
          <cell r="A1519" t="str">
            <v>UD44-GA01</v>
          </cell>
          <cell r="B1519" t="str">
            <v>CSA 60 - VICTORVILLE</v>
          </cell>
        </row>
        <row r="1520">
          <cell r="A1520" t="str">
            <v>UD46-DA01</v>
          </cell>
          <cell r="B1520" t="str">
            <v>CSA 63 - OAK GLEN/YUCAIPA-DEBT SERVICE</v>
          </cell>
        </row>
        <row r="1521">
          <cell r="A1521" t="str">
            <v>UD46-DA02</v>
          </cell>
          <cell r="B1521" t="str">
            <v>CSA 63 - OAK GLEN/YUCAIPA-DEBT SERVICE 89 NEG RATE</v>
          </cell>
        </row>
        <row r="1522">
          <cell r="A1522" t="str">
            <v>UD46-DA03</v>
          </cell>
          <cell r="B1522" t="str">
            <v>CSA 63 - OAK GLEN/YUCAIPA-DEBT SERVICE 90 NEG RATE</v>
          </cell>
        </row>
        <row r="1523">
          <cell r="A1523" t="str">
            <v>UD46-FF01</v>
          </cell>
          <cell r="B1523" t="str">
            <v>CSA 63 - OAK GLEN/YUCAIPA-FEES</v>
          </cell>
        </row>
        <row r="1524">
          <cell r="A1524" t="str">
            <v>UD46-GA01</v>
          </cell>
          <cell r="B1524" t="str">
            <v>CSA 63 - OAK GLEN/YUCAIPA</v>
          </cell>
        </row>
        <row r="1525">
          <cell r="A1525" t="str">
            <v>UD47-DA01</v>
          </cell>
          <cell r="B1525" t="str">
            <v>CSA 64 - SPRING VLY LAKE-DEBT SERVICE BOND 1</v>
          </cell>
        </row>
        <row r="1526">
          <cell r="A1526" t="str">
            <v>UD47-DA02</v>
          </cell>
          <cell r="B1526" t="str">
            <v>CSA 64 - SPRING VLY LAKE-DEBT SERVICE BOND 2</v>
          </cell>
        </row>
        <row r="1527">
          <cell r="A1527" t="str">
            <v>UD47-DA03</v>
          </cell>
          <cell r="B1527" t="str">
            <v>CSA 64 - SPRING VLY LAKE-DEBT SERVICE BOND 3</v>
          </cell>
        </row>
        <row r="1528">
          <cell r="A1528" t="str">
            <v>UD47-FF01</v>
          </cell>
          <cell r="B1528" t="str">
            <v>CSA 64 - SPRING VLY LAKE-FEES</v>
          </cell>
        </row>
        <row r="1529">
          <cell r="A1529" t="str">
            <v>UD47-GA01</v>
          </cell>
          <cell r="B1529" t="str">
            <v>CSA 64 - SPRING VLY LAKE</v>
          </cell>
        </row>
        <row r="1530">
          <cell r="A1530" t="str">
            <v>UD47-SP01</v>
          </cell>
          <cell r="B1530" t="str">
            <v>CSA 64 - SPRING VLY LAKE-ANNEXATION FEE</v>
          </cell>
        </row>
        <row r="1531">
          <cell r="A1531" t="str">
            <v>UD47-SS01</v>
          </cell>
          <cell r="B1531" t="str">
            <v>CSA 64 - SPRING VLY LAKE-SEWER STANDBY</v>
          </cell>
        </row>
        <row r="1532">
          <cell r="A1532" t="str">
            <v>UD47-SU01</v>
          </cell>
          <cell r="B1532" t="str">
            <v>CSA 64 - SPRING VLY LAKE-DELQ SWR USER CHG</v>
          </cell>
        </row>
        <row r="1533">
          <cell r="A1533" t="str">
            <v>UD47-SU02</v>
          </cell>
          <cell r="B1533" t="str">
            <v>CSA 64 - SPRING VLY LAKE-DELQ WATER USER CHG</v>
          </cell>
        </row>
        <row r="1534">
          <cell r="A1534" t="str">
            <v>UD47-SW01</v>
          </cell>
          <cell r="B1534" t="str">
            <v>CSA 64 - SPRING VLY LAKE-WATER STANDBY</v>
          </cell>
        </row>
        <row r="1535">
          <cell r="A1535" t="str">
            <v>UD48-FF01</v>
          </cell>
          <cell r="B1535" t="str">
            <v>CSA 68 - VALLEY OF THE MOON-FEES</v>
          </cell>
        </row>
        <row r="1536">
          <cell r="A1536" t="str">
            <v>UD48-GA01</v>
          </cell>
          <cell r="B1536" t="str">
            <v>CSA 68 - VALLEY OF THE MOON</v>
          </cell>
        </row>
        <row r="1537">
          <cell r="A1537" t="str">
            <v>UD48-SR01</v>
          </cell>
          <cell r="B1537" t="str">
            <v>CSA 68 - VALLEY OF THE MOON-ROAD IMPROVEMENTS</v>
          </cell>
        </row>
        <row r="1538">
          <cell r="A1538" t="str">
            <v>UD49-FF01</v>
          </cell>
          <cell r="B1538" t="str">
            <v>CSA 69 - LAKE ARROWHEAD-FEES</v>
          </cell>
        </row>
        <row r="1539">
          <cell r="A1539" t="str">
            <v>UD49-GA01</v>
          </cell>
          <cell r="B1539" t="str">
            <v>CSA 69 - LAKE ARROWHEAD</v>
          </cell>
        </row>
        <row r="1540">
          <cell r="A1540" t="str">
            <v>UD49-SR01</v>
          </cell>
          <cell r="B1540" t="str">
            <v>CSA 69 - LAKE ARROWHEAD-ROAD IMPROVEMENTS</v>
          </cell>
        </row>
        <row r="1541">
          <cell r="A1541" t="str">
            <v>UD50-FF01</v>
          </cell>
          <cell r="B1541" t="str">
            <v>CSA 70-FEES</v>
          </cell>
        </row>
        <row r="1542">
          <cell r="A1542" t="str">
            <v>UD50-GA01</v>
          </cell>
          <cell r="B1542" t="str">
            <v>CSA 70</v>
          </cell>
        </row>
        <row r="1543">
          <cell r="A1543" t="str">
            <v>UD50-SP01</v>
          </cell>
          <cell r="B1543" t="str">
            <v>CSA 70-LAND USE SERVICES #0182</v>
          </cell>
        </row>
        <row r="1544">
          <cell r="A1544" t="str">
            <v>UD50-SP02</v>
          </cell>
          <cell r="B1544" t="str">
            <v>CSA 70-LAND USE SERVICES #0182</v>
          </cell>
        </row>
        <row r="1545">
          <cell r="A1545" t="str">
            <v>UD50-SP03</v>
          </cell>
          <cell r="B1545" t="str">
            <v>CSA 70-COUNTY FIRE DEPARTMENT - 0450</v>
          </cell>
        </row>
        <row r="1546">
          <cell r="A1546" t="str">
            <v>UD50-SP04</v>
          </cell>
          <cell r="B1546" t="str">
            <v>CSA 70-COUNTY FIRE DEPARTMENT - 0450</v>
          </cell>
        </row>
        <row r="1547">
          <cell r="A1547" t="str">
            <v>UD50-SU01</v>
          </cell>
          <cell r="B1547" t="str">
            <v>CSA 70-UNDERGROUND UTILITIES</v>
          </cell>
        </row>
        <row r="1548">
          <cell r="A1548" t="str">
            <v>UD51-FF01</v>
          </cell>
          <cell r="B1548" t="str">
            <v>CSA 70 ZONE A - WEST END-FEES</v>
          </cell>
        </row>
        <row r="1549">
          <cell r="A1549" t="str">
            <v>UD51-GA01</v>
          </cell>
          <cell r="B1549" t="str">
            <v>CSA 70 ZONE A - WEST END</v>
          </cell>
        </row>
        <row r="1550">
          <cell r="A1550" t="str">
            <v>UD52-DA01</v>
          </cell>
          <cell r="B1550" t="str">
            <v>CSA 70 ZONE B - HELENDALE-DEBT SERVICE</v>
          </cell>
        </row>
        <row r="1551">
          <cell r="A1551" t="str">
            <v>UD52-FF01</v>
          </cell>
          <cell r="B1551" t="str">
            <v>CSA 70 ZONE B - HELENDALE-FEES</v>
          </cell>
        </row>
        <row r="1552">
          <cell r="A1552" t="str">
            <v>UD52-GA01</v>
          </cell>
          <cell r="B1552" t="str">
            <v>CSA 70 ZONE B - HELENDALE</v>
          </cell>
        </row>
        <row r="1553">
          <cell r="A1553" t="str">
            <v>UD52-SS01</v>
          </cell>
          <cell r="B1553" t="str">
            <v>CSA 70 ZONE B - HELENDALE-SEWER STANDBY</v>
          </cell>
        </row>
        <row r="1554">
          <cell r="A1554" t="str">
            <v>UD52-SU01</v>
          </cell>
          <cell r="B1554" t="str">
            <v>CSA 70 ZONE B - HELENDALE-DELINQUENT SEWER CHG</v>
          </cell>
        </row>
        <row r="1555">
          <cell r="A1555" t="str">
            <v>UD53-DA01</v>
          </cell>
          <cell r="B1555" t="str">
            <v>CSA 70 ZONE C-DEBT SERVICE</v>
          </cell>
        </row>
        <row r="1556">
          <cell r="A1556" t="str">
            <v>UD53-SU01</v>
          </cell>
          <cell r="B1556" t="str">
            <v>CSA 70 ZONE C-DELINQUENT WATER USER FEE</v>
          </cell>
        </row>
        <row r="1557">
          <cell r="A1557" t="str">
            <v>UD53-SW01</v>
          </cell>
          <cell r="B1557" t="str">
            <v>CSA 70 ZONE C-WATER STANDBY</v>
          </cell>
        </row>
        <row r="1558">
          <cell r="A1558" t="str">
            <v>UD54-DA01</v>
          </cell>
          <cell r="B1558" t="str">
            <v>CSA 70 ZONE D-1 - LAKE ARROWHEAD-DEBT SERVICE</v>
          </cell>
        </row>
        <row r="1559">
          <cell r="A1559" t="str">
            <v>UD54-FF01</v>
          </cell>
          <cell r="B1559" t="str">
            <v>CSA 70 ZONE D-1 - LAKE ARROWHEAD-FEES</v>
          </cell>
        </row>
        <row r="1560">
          <cell r="A1560" t="str">
            <v>UD54-GA01</v>
          </cell>
          <cell r="B1560" t="str">
            <v>CSA 70 ZONE D-1 - LAKE ARROWHEAD</v>
          </cell>
        </row>
        <row r="1561">
          <cell r="A1561" t="str">
            <v>UD54-SP01</v>
          </cell>
          <cell r="B1561" t="str">
            <v>CSA 70 ZONE D-1 - LAKE ARROWHEAD-MAINTENANCE SERVICE</v>
          </cell>
        </row>
        <row r="1562">
          <cell r="A1562" t="str">
            <v>UD55-SP01</v>
          </cell>
          <cell r="B1562" t="str">
            <v>CSA 70 ZONE E (CHINO HILLS PK)-LANDSCAPE MAINTENANCE</v>
          </cell>
        </row>
        <row r="1563">
          <cell r="A1563" t="str">
            <v>UD56-FF01</v>
          </cell>
          <cell r="B1563" t="str">
            <v>CSA 70 ZONE F - MORONGO-FEES</v>
          </cell>
        </row>
        <row r="1564">
          <cell r="A1564" t="str">
            <v>UD56-GA01</v>
          </cell>
          <cell r="B1564" t="str">
            <v>CSA 70 ZONE F - MORONGO</v>
          </cell>
        </row>
        <row r="1565">
          <cell r="A1565" t="str">
            <v>UD56-SU01</v>
          </cell>
          <cell r="B1565" t="str">
            <v>CSA 70 ZONE F - MORONGO-DELQ WATER USER CHG</v>
          </cell>
        </row>
        <row r="1566">
          <cell r="A1566" t="str">
            <v>UD56-SW01</v>
          </cell>
          <cell r="B1566" t="str">
            <v>CSA 70 ZONE F - MORONGO-WATER STANDBY</v>
          </cell>
        </row>
        <row r="1567">
          <cell r="A1567" t="str">
            <v>UD57-FF01</v>
          </cell>
          <cell r="B1567" t="str">
            <v>CSA 70 ZONE G - WRIGHTWOOD-FEES</v>
          </cell>
        </row>
        <row r="1568">
          <cell r="A1568" t="str">
            <v>UD57-GA01</v>
          </cell>
          <cell r="B1568" t="str">
            <v>CSA 70 ZONE G - WRIGHTWOOD</v>
          </cell>
        </row>
        <row r="1569">
          <cell r="A1569" t="str">
            <v>UD57-SR01</v>
          </cell>
          <cell r="B1569" t="str">
            <v>CSA 70 ZONE G - WRIGHTWOOD-CSA 70 G ROAD MAINTENANCE</v>
          </cell>
        </row>
        <row r="1570">
          <cell r="A1570" t="str">
            <v>UD57-SU01</v>
          </cell>
          <cell r="B1570" t="str">
            <v>CSA 70 ZONE G - WRIGHTWOOD-DLQ WATER USER CHGS</v>
          </cell>
        </row>
        <row r="1571">
          <cell r="A1571" t="str">
            <v>UD57-SW01</v>
          </cell>
          <cell r="B1571" t="str">
            <v>CSA 70 ZONE G - WRIGHTWOOD-WATER AVAILABILITY</v>
          </cell>
        </row>
        <row r="1572">
          <cell r="A1572" t="str">
            <v>UD57-TW01</v>
          </cell>
          <cell r="B1572" t="str">
            <v>CSA 70 ZONE G - WRIGHTWOOD-A.D. 94-2, S.A. 81-1</v>
          </cell>
        </row>
        <row r="1573">
          <cell r="A1573" t="str">
            <v>UD58-TS01</v>
          </cell>
          <cell r="B1573" t="str">
            <v>CSA 70 ZONE H - GRAND TERRACE-A.D. 94-2, S.A.1-H</v>
          </cell>
        </row>
        <row r="1574">
          <cell r="A1574" t="str">
            <v>UD59-DA01</v>
          </cell>
          <cell r="B1574" t="str">
            <v>CSA 70 ZONE J-DEBT SERVICE</v>
          </cell>
        </row>
        <row r="1575">
          <cell r="A1575" t="str">
            <v>UD59-FF01</v>
          </cell>
          <cell r="B1575" t="str">
            <v>CSA 70 ZONE J-FEES</v>
          </cell>
        </row>
        <row r="1576">
          <cell r="A1576" t="str">
            <v>UD59-GA01</v>
          </cell>
          <cell r="B1576" t="str">
            <v>CSA 70 ZONE J</v>
          </cell>
        </row>
        <row r="1577">
          <cell r="A1577" t="str">
            <v>UD59-SP01</v>
          </cell>
          <cell r="B1577" t="str">
            <v>CSA 70 ZONE J-WTR LINE EXTENSION</v>
          </cell>
        </row>
        <row r="1578">
          <cell r="A1578" t="str">
            <v>UD59-SP02</v>
          </cell>
          <cell r="B1578" t="str">
            <v>CSA 70 ZONE J-WTR LINE EXTENSION</v>
          </cell>
        </row>
        <row r="1579">
          <cell r="A1579" t="str">
            <v>UD59-SU01</v>
          </cell>
          <cell r="B1579" t="str">
            <v>CSA 70 ZONE J-DELQ WATER USER CHG</v>
          </cell>
        </row>
        <row r="1580">
          <cell r="A1580" t="str">
            <v>UD59-SW01</v>
          </cell>
          <cell r="B1580" t="str">
            <v>CSA 70 ZONE J-WATER STANDBY</v>
          </cell>
        </row>
        <row r="1581">
          <cell r="A1581" t="str">
            <v>UD59-TW01</v>
          </cell>
          <cell r="B1581" t="str">
            <v>CSA 70 ZONE J-A.D. 94-2, S.A. 84-3</v>
          </cell>
        </row>
        <row r="1582">
          <cell r="A1582" t="str">
            <v>UD59-TW02</v>
          </cell>
          <cell r="B1582" t="str">
            <v>CSA 70 ZONE J-A.D. 94-2, S.A. 87-2</v>
          </cell>
        </row>
        <row r="1583">
          <cell r="A1583" t="str">
            <v>UD60-DA01</v>
          </cell>
          <cell r="B1583" t="str">
            <v>CSA 70 ZONE L - PINON HILLS-DEBT SERVICE</v>
          </cell>
        </row>
        <row r="1584">
          <cell r="A1584" t="str">
            <v>UD60-FF01</v>
          </cell>
          <cell r="B1584" t="str">
            <v>CSA 70 ZONE L - PINON HILLS-FEES</v>
          </cell>
        </row>
        <row r="1585">
          <cell r="A1585" t="str">
            <v>UD60-GA01</v>
          </cell>
          <cell r="B1585" t="str">
            <v>CSA 70 ZONE L - PINON HILLS</v>
          </cell>
        </row>
        <row r="1586">
          <cell r="A1586" t="str">
            <v>UD60-SP01</v>
          </cell>
          <cell r="B1586" t="str">
            <v>CSA 70 ZONE L - PINON HILLS-WATER EXPANSION SYSTEM</v>
          </cell>
        </row>
        <row r="1587">
          <cell r="A1587" t="str">
            <v>UD60-SP02</v>
          </cell>
          <cell r="B1587" t="str">
            <v>CSA 70 ZONE L - PINON HILLS-WATER DESIGN SERVICE</v>
          </cell>
        </row>
        <row r="1588">
          <cell r="A1588" t="str">
            <v>UD60-SP03</v>
          </cell>
          <cell r="B1588" t="str">
            <v>CSA 70 ZONE L - PINON HILLS-WATER EXPANSION SYSTEM</v>
          </cell>
        </row>
        <row r="1589">
          <cell r="A1589" t="str">
            <v>UD60-SU01</v>
          </cell>
          <cell r="B1589" t="str">
            <v>CSA 70 ZONE L - PINON HILLS-PHELAN PINON HILLS DELQ USER CHGS</v>
          </cell>
        </row>
        <row r="1590">
          <cell r="A1590" t="str">
            <v>UD60-SW01</v>
          </cell>
          <cell r="B1590" t="str">
            <v>CSA 70 ZONE L - PINON HILLS-PHELAN PINON HILLS CSD WATER AVAI</v>
          </cell>
        </row>
        <row r="1591">
          <cell r="A1591" t="str">
            <v>UD60-TW01</v>
          </cell>
          <cell r="B1591" t="str">
            <v>CSA 70 ZONE L - PINON HILLS-A.D. 94-2, S.A. 82-6</v>
          </cell>
        </row>
        <row r="1592">
          <cell r="A1592" t="str">
            <v>UD60-TW02</v>
          </cell>
          <cell r="B1592" t="str">
            <v>CSA 70 ZONE L - PINON HILLS-A.D. 94-2, S.A. 84-2</v>
          </cell>
        </row>
        <row r="1593">
          <cell r="A1593" t="str">
            <v>UD60-TW03</v>
          </cell>
          <cell r="B1593" t="str">
            <v>CSA 70 ZONE L - PINON HILLS-A.D. 94-2, S.A. 84-4</v>
          </cell>
        </row>
        <row r="1594">
          <cell r="A1594" t="str">
            <v>UD60-TW04</v>
          </cell>
          <cell r="B1594" t="str">
            <v>CSA 70 ZONE L - PINON HILLS-A.D. 94-2, S.A. 87-3</v>
          </cell>
        </row>
        <row r="1595">
          <cell r="A1595" t="str">
            <v>UD61-SP01</v>
          </cell>
          <cell r="B1595" t="str">
            <v>CSA 70 ZONE L-1 - WHITEROAD-WATER SYSTEM</v>
          </cell>
        </row>
        <row r="1596">
          <cell r="A1596" t="str">
            <v>UD61-TW01</v>
          </cell>
          <cell r="B1596" t="str">
            <v>CSA 70 ZONE L-1 - WHITEROAD-ASSESSMENT DIST 82-4</v>
          </cell>
        </row>
        <row r="1597">
          <cell r="A1597" t="str">
            <v>UD62-FF01</v>
          </cell>
          <cell r="B1597" t="str">
            <v>WONDER VALLEY-FEES</v>
          </cell>
        </row>
        <row r="1598">
          <cell r="A1598" t="str">
            <v>UD62-GA01</v>
          </cell>
          <cell r="B1598" t="str">
            <v>WONDER VALLEY</v>
          </cell>
        </row>
        <row r="1599">
          <cell r="A1599" t="str">
            <v>UD62-SP01</v>
          </cell>
          <cell r="B1599" t="str">
            <v>WONDER VALLEY-PARK MAINTENANCE</v>
          </cell>
        </row>
        <row r="1600">
          <cell r="A1600" t="str">
            <v>UD62-SP02</v>
          </cell>
          <cell r="B1600" t="str">
            <v>WONDER VALLEY-FIRE TAX</v>
          </cell>
        </row>
        <row r="1601">
          <cell r="A1601" t="str">
            <v>UD62-SR01</v>
          </cell>
          <cell r="B1601" t="str">
            <v>WONDER VALLEY-ROAD IMPROVEMENTS</v>
          </cell>
        </row>
        <row r="1602">
          <cell r="A1602" t="str">
            <v>UD63-SP01</v>
          </cell>
          <cell r="B1602" t="str">
            <v>LAKE ARROWHEAD PARAMEDIC SERVICE-PARAMEDIC SERVICES</v>
          </cell>
        </row>
        <row r="1603">
          <cell r="A1603" t="str">
            <v>UD64-SP01</v>
          </cell>
          <cell r="B1603" t="str">
            <v>CSA 70 ZN P-3 - RIM OF THE WORLD-PARK DISTRICT</v>
          </cell>
        </row>
        <row r="1604">
          <cell r="A1604" t="str">
            <v>UD65-GA01</v>
          </cell>
          <cell r="B1604" t="str">
            <v>CSA 70 ZONE Q - CHINO</v>
          </cell>
        </row>
        <row r="1605">
          <cell r="A1605" t="str">
            <v>UD66-SU01</v>
          </cell>
          <cell r="B1605" t="str">
            <v>CSA 70 ZONE E-1 - N. APPLE VALLEY-SERVICE CHARGE</v>
          </cell>
        </row>
        <row r="1606">
          <cell r="A1606" t="str">
            <v>UD67-FF01</v>
          </cell>
          <cell r="B1606" t="str">
            <v>CSA 70 ZONE R-2 - TWIN PEAKS-FEES</v>
          </cell>
        </row>
        <row r="1607">
          <cell r="A1607" t="str">
            <v>UD67-GA01</v>
          </cell>
          <cell r="B1607" t="str">
            <v>CSA 70 ZONE R-2 - TWIN PEAKS</v>
          </cell>
        </row>
        <row r="1608">
          <cell r="A1608" t="str">
            <v>UD67-SR01</v>
          </cell>
          <cell r="B1608" t="str">
            <v>CSA 70 ZONE R-2 - TWIN PEAKS-ROAD MAINTENANCE</v>
          </cell>
        </row>
        <row r="1609">
          <cell r="A1609" t="str">
            <v>UD68-FF01</v>
          </cell>
          <cell r="B1609" t="str">
            <v>CSA 70 ZONE R-3 - ERWIN LAKE-FEES</v>
          </cell>
        </row>
        <row r="1610">
          <cell r="A1610" t="str">
            <v>UD68-GA01</v>
          </cell>
          <cell r="B1610" t="str">
            <v>CSA 70 ZONE R-3 - ERWIN LAKE</v>
          </cell>
        </row>
        <row r="1611">
          <cell r="A1611" t="str">
            <v>UD68-SR01</v>
          </cell>
          <cell r="B1611" t="str">
            <v>CSA 70 ZONE R-3 - ERWIN LAKE-ROAD IMPROVEMENTS</v>
          </cell>
        </row>
        <row r="1612">
          <cell r="A1612" t="str">
            <v>UD68-SR02</v>
          </cell>
          <cell r="B1612" t="str">
            <v>CSA 70 ZONE R-3 - ERWIN LAKE-ROAD IMPROVEMENTS</v>
          </cell>
        </row>
        <row r="1613">
          <cell r="A1613" t="str">
            <v>UD69-SR01</v>
          </cell>
          <cell r="B1613" t="str">
            <v>CSA 70 ZONE R-4 - CEDAR GLEN-ROAD IMPROVEMENTS</v>
          </cell>
        </row>
        <row r="1614">
          <cell r="A1614" t="str">
            <v>UD70-SR01</v>
          </cell>
          <cell r="B1614" t="str">
            <v>CSA 70 ZONE R-5 - SUGARLOAF-ROAD MAINTENANCE</v>
          </cell>
        </row>
        <row r="1615">
          <cell r="A1615" t="str">
            <v>UD70-TT01</v>
          </cell>
          <cell r="B1615" t="str">
            <v>CSA 70 ZONE R-5 - SUGARLOAF-CSA 70 ZONE R-5. A.D. 91-1</v>
          </cell>
        </row>
        <row r="1616">
          <cell r="A1616" t="str">
            <v>UD71-SP01</v>
          </cell>
          <cell r="B1616" t="str">
            <v>CSA 70 ZONE P-6 - EL MIRAGE-PARK DISTRICT</v>
          </cell>
        </row>
        <row r="1617">
          <cell r="A1617" t="str">
            <v>UD72-SS01</v>
          </cell>
          <cell r="B1617" t="str">
            <v>CSA 70 ZONE SP-2 - HIGH COUNTRY-SEWER STANDBY</v>
          </cell>
        </row>
        <row r="1618">
          <cell r="A1618" t="str">
            <v>UD72-SS02</v>
          </cell>
          <cell r="B1618" t="str">
            <v>CSA 70 ZONE SP-2 - HIGH COUNTRY-CSA 70 SP-2 DELINQUENT SEWER USER</v>
          </cell>
        </row>
        <row r="1619">
          <cell r="A1619" t="str">
            <v>UD73-SR01</v>
          </cell>
          <cell r="B1619" t="str">
            <v>CSA 70 ZONE R-8 - RIVERSIDE TERRACE-ROAD MAINTENANCE</v>
          </cell>
        </row>
        <row r="1620">
          <cell r="A1620" t="str">
            <v>UD74-SR01</v>
          </cell>
          <cell r="B1620" t="str">
            <v>CSA 70 ZONE R-9 - RIM FOREST-ROAD MAINTENANCE</v>
          </cell>
        </row>
        <row r="1621">
          <cell r="A1621" t="str">
            <v>UD75-TT01</v>
          </cell>
          <cell r="B1621" t="str">
            <v>CSA 70 ZONE A &amp; C - A.D. 90-2-A.D. 94-2, S.A. 90-2</v>
          </cell>
        </row>
        <row r="1622">
          <cell r="A1622" t="str">
            <v>UD76-SS01</v>
          </cell>
          <cell r="B1622" t="str">
            <v>CSA 70 ZONE S-3 - LYTLE CREEK-SEWER STANDBY</v>
          </cell>
        </row>
        <row r="1623">
          <cell r="A1623" t="str">
            <v>UD76-SU01</v>
          </cell>
          <cell r="B1623" t="str">
            <v>CSA 70 ZONE S-3 - LYTLE CREEK-DELINQUENT SEWER SERVICE</v>
          </cell>
        </row>
        <row r="1624">
          <cell r="A1624" t="str">
            <v>UD76-SW01</v>
          </cell>
          <cell r="B1624" t="str">
            <v>CSA 70 ZONE S-3 - LYTLE CREEK-SEWER STANDBY</v>
          </cell>
        </row>
        <row r="1625">
          <cell r="A1625" t="str">
            <v>UD76-TS01</v>
          </cell>
          <cell r="B1625" t="str">
            <v>CSA 70 ZONE S-3 - LYTLE CREEK-A.D. 94-2, S.A. 82-1</v>
          </cell>
        </row>
        <row r="1626">
          <cell r="A1626" t="str">
            <v>UD77-GA01</v>
          </cell>
          <cell r="B1626" t="str">
            <v>CSA 70 ZONE S-5 - CAMP ANGELUS</v>
          </cell>
        </row>
        <row r="1627">
          <cell r="A1627" t="str">
            <v>UD78-GA01</v>
          </cell>
          <cell r="B1627" t="str">
            <v>CSA 70 ZONE S-6 - MOUNTAIN HOME</v>
          </cell>
        </row>
        <row r="1628">
          <cell r="A1628" t="str">
            <v>UD79-SP02</v>
          </cell>
          <cell r="B1628" t="str">
            <v>CSA 70 ZONE S-7 - LENWOOD-CSA 70 S-7 A.D. 2001-01</v>
          </cell>
        </row>
        <row r="1629">
          <cell r="A1629" t="str">
            <v>UD80-FF01</v>
          </cell>
          <cell r="B1629" t="str">
            <v>CSA 70 ZONE TV-2 - MORONGO VALLEY-FEES</v>
          </cell>
        </row>
        <row r="1630">
          <cell r="A1630" t="str">
            <v>UD80-GA01</v>
          </cell>
          <cell r="B1630" t="str">
            <v>CSA 70 ZONE TV-2 - MORONGO VALLEY</v>
          </cell>
        </row>
        <row r="1631">
          <cell r="A1631" t="str">
            <v>UD81-FF01</v>
          </cell>
          <cell r="B1631" t="str">
            <v>CSA 70 ZONE W - HINKLEY-FEES</v>
          </cell>
        </row>
        <row r="1632">
          <cell r="A1632" t="str">
            <v>UD81-GA01</v>
          </cell>
          <cell r="B1632" t="str">
            <v>CSA 70 ZONE W - HINKLEY</v>
          </cell>
        </row>
        <row r="1633">
          <cell r="A1633" t="str">
            <v>UD81-GA02</v>
          </cell>
          <cell r="B1633" t="str">
            <v>CSA 70 ZONE W - HINKLEY NORTH DESERT FIR</v>
          </cell>
        </row>
        <row r="1634">
          <cell r="A1634" t="str">
            <v>UD82-DA01</v>
          </cell>
          <cell r="B1634" t="str">
            <v>CSA 70 ZONE W-1 - BIG HORN-DEBT SERVICE</v>
          </cell>
        </row>
        <row r="1635">
          <cell r="A1635" t="str">
            <v>UD82-FF01</v>
          </cell>
          <cell r="B1635" t="str">
            <v>CSA 70 ZONE W-1 - BIG HORN-FEES</v>
          </cell>
        </row>
        <row r="1636">
          <cell r="A1636" t="str">
            <v>UD82-GA01</v>
          </cell>
          <cell r="B1636" t="str">
            <v>CSA 70 ZONE W-1 - BIG HORN</v>
          </cell>
        </row>
        <row r="1637">
          <cell r="A1637" t="str">
            <v>UD82-SU01</v>
          </cell>
          <cell r="B1637" t="str">
            <v>CSA 70 ZONE W-1 - BIG HORN-DELQ WTR USER CHG</v>
          </cell>
        </row>
        <row r="1638">
          <cell r="A1638" t="str">
            <v>UD82-SW01</v>
          </cell>
          <cell r="B1638" t="str">
            <v>CSA 70 ZONE W-1 - BIG HORN-WATER STANDBY</v>
          </cell>
        </row>
        <row r="1639">
          <cell r="A1639" t="str">
            <v>UD84-FF01</v>
          </cell>
          <cell r="B1639" t="str">
            <v>CSA 70 ZONE W-3 - HACIENDA WATER-FEES</v>
          </cell>
        </row>
        <row r="1640">
          <cell r="A1640" t="str">
            <v>UD84-GA01</v>
          </cell>
          <cell r="B1640" t="str">
            <v>CSA 70 ZONE W-3 - HACIENDA WATER</v>
          </cell>
        </row>
        <row r="1641">
          <cell r="A1641" t="str">
            <v>UD84-SU01</v>
          </cell>
          <cell r="B1641" t="str">
            <v>CSA 70 ZONE W-3 - HACIENDA WATER-DELQ WTR USER CHG</v>
          </cell>
        </row>
        <row r="1642">
          <cell r="A1642" t="str">
            <v>UD84-SW01</v>
          </cell>
          <cell r="B1642" t="str">
            <v>CSA 70 ZONE W-3 - HACIENDA WATER-WATER STANDBY</v>
          </cell>
        </row>
        <row r="1643">
          <cell r="A1643" t="str">
            <v>UD85-SP01</v>
          </cell>
          <cell r="B1643" t="str">
            <v>CSA 70 ZONE W-4 - PIONEERTOWN-WATER INSTALLATION</v>
          </cell>
        </row>
        <row r="1644">
          <cell r="A1644" t="str">
            <v>UD85-SU01</v>
          </cell>
          <cell r="B1644" t="str">
            <v>CSA 70 ZONE W-4 - PIONEERTOWN-DELINQUENT WATER USER FEE</v>
          </cell>
        </row>
        <row r="1645">
          <cell r="A1645" t="str">
            <v>UD85-SW01</v>
          </cell>
          <cell r="B1645" t="str">
            <v>CSA 70 ZONE W-4 - PIONEERTOWN-WATER AVAILABILITY</v>
          </cell>
        </row>
        <row r="1646">
          <cell r="A1646" t="str">
            <v>UD85-TW01</v>
          </cell>
          <cell r="B1646" t="str">
            <v>CSA 70 ZONE W-4 - PIONEERTOWN-A.D. 94-2, S.A. 82-5</v>
          </cell>
        </row>
        <row r="1647">
          <cell r="A1647" t="str">
            <v>UD86-TW01</v>
          </cell>
          <cell r="B1647" t="str">
            <v>CSA 70 ZONE W-5 - SHOSHONEE-WATER MAIN EXTENSION</v>
          </cell>
        </row>
        <row r="1648">
          <cell r="A1648" t="str">
            <v>UD87-SP01</v>
          </cell>
          <cell r="B1648" t="str">
            <v>CSA 70 ZONE AVIP - APPLE VLY IND PK-WATER SYSTEM</v>
          </cell>
        </row>
        <row r="1649">
          <cell r="A1649" t="str">
            <v>UD88-FF01</v>
          </cell>
          <cell r="B1649" t="str">
            <v>CSA 70 ZONE HL-FEES</v>
          </cell>
        </row>
        <row r="1650">
          <cell r="A1650" t="str">
            <v>UD88-GA01</v>
          </cell>
          <cell r="B1650" t="str">
            <v>CSA 70 ZONE HL</v>
          </cell>
        </row>
        <row r="1651">
          <cell r="A1651" t="str">
            <v>UD88-SU01</v>
          </cell>
          <cell r="B1651" t="str">
            <v>CSA 70 ZONE HL-LAKE HAVASU REFUSE CHARGE</v>
          </cell>
        </row>
        <row r="1652">
          <cell r="A1652" t="str">
            <v>UD89-FF01</v>
          </cell>
          <cell r="B1652" t="str">
            <v>CSA 73 - ARROWBEAR LAKE-FEES</v>
          </cell>
        </row>
        <row r="1653">
          <cell r="A1653" t="str">
            <v>UD89-GA01</v>
          </cell>
          <cell r="B1653" t="str">
            <v>CSA 73 - ARROWBEAR LAKE</v>
          </cell>
        </row>
        <row r="1654">
          <cell r="A1654" t="str">
            <v>UD90-FF01</v>
          </cell>
          <cell r="B1654" t="str">
            <v>CSA 77 - MARIANA RANCHOS-FEES</v>
          </cell>
        </row>
        <row r="1655">
          <cell r="A1655" t="str">
            <v>UD90-GA01</v>
          </cell>
          <cell r="B1655" t="str">
            <v>CSA 77 - MARIANA RANCHOS</v>
          </cell>
        </row>
        <row r="1656">
          <cell r="A1656" t="str">
            <v>UD91-FF01</v>
          </cell>
          <cell r="B1656" t="str">
            <v>CSA 79 - GREEN VALLEY LAKE-FEES</v>
          </cell>
        </row>
        <row r="1657">
          <cell r="A1657" t="str">
            <v>UD91-GA01</v>
          </cell>
          <cell r="B1657" t="str">
            <v>CSA 79 - GREEN VALLEY LAKE</v>
          </cell>
        </row>
        <row r="1658">
          <cell r="A1658" t="str">
            <v>UD91-SR01</v>
          </cell>
          <cell r="B1658" t="str">
            <v>CSA 79 - GREEN VALLEY LAKE-ROAD IMPROVEMENTS</v>
          </cell>
        </row>
        <row r="1659">
          <cell r="A1659" t="str">
            <v>UD91-SS01</v>
          </cell>
          <cell r="B1659" t="str">
            <v>CSA 79 - GREEN VALLEY LAKE-SEWER AVAILABILITY</v>
          </cell>
        </row>
        <row r="1660">
          <cell r="A1660" t="str">
            <v>UD91-SU01</v>
          </cell>
          <cell r="B1660" t="str">
            <v>CSA 79 - GREEN VALLEY LAKE-DELQ SEWER USER CHG</v>
          </cell>
        </row>
        <row r="1661">
          <cell r="A1661" t="str">
            <v>UD91-TS01</v>
          </cell>
          <cell r="B1661" t="str">
            <v>CSA 79 - GREEN VALLEY LAKE-SEWER BOND 74-1</v>
          </cell>
        </row>
        <row r="1662">
          <cell r="A1662" t="str">
            <v>UD92-SR01</v>
          </cell>
          <cell r="B1662" t="str">
            <v>CSA 70 ZONE R-45 ERWIN LAKE SO-ROAD IMPROVEMENTS</v>
          </cell>
        </row>
        <row r="1663">
          <cell r="A1663" t="str">
            <v>UD93-FF01</v>
          </cell>
          <cell r="B1663" t="str">
            <v>CSA 82 GENERAL - SEARLES VALLEY-FEES</v>
          </cell>
        </row>
        <row r="1664">
          <cell r="A1664" t="str">
            <v>UD93-GA01</v>
          </cell>
          <cell r="B1664" t="str">
            <v>CSA 82 GENERAL - SEARLES VALLEY</v>
          </cell>
        </row>
        <row r="1665">
          <cell r="A1665" t="str">
            <v>UD94-FF01</v>
          </cell>
          <cell r="B1665" t="str">
            <v>CSA 82 ZONE SV-1 - ARGUS FIRE-FEES</v>
          </cell>
        </row>
        <row r="1666">
          <cell r="A1666" t="str">
            <v>UD94-GA01</v>
          </cell>
          <cell r="B1666" t="str">
            <v>CSA 82 ZONE SV-1 - ARGUS FIRE</v>
          </cell>
        </row>
        <row r="1667">
          <cell r="A1667" t="str">
            <v>UD95-GA01</v>
          </cell>
          <cell r="B1667" t="str">
            <v>CSA 82 ZONE SV-2 - SEARLES VALLEY</v>
          </cell>
        </row>
        <row r="1668">
          <cell r="A1668" t="str">
            <v>UD96-FF01</v>
          </cell>
          <cell r="B1668" t="str">
            <v>CSA 82 ZONE SV-3 - TRONA-FEES</v>
          </cell>
        </row>
        <row r="1669">
          <cell r="A1669" t="str">
            <v>UD96-GA01</v>
          </cell>
          <cell r="B1669" t="str">
            <v>CSA 82 ZONE SV-3 - TRONA</v>
          </cell>
        </row>
        <row r="1670">
          <cell r="A1670" t="str">
            <v>UD96-SU01</v>
          </cell>
          <cell r="B1670" t="str">
            <v>CSA 82 ZONE SV-3 - TRONA-CSA 82 SEWER USER</v>
          </cell>
        </row>
        <row r="1671">
          <cell r="A1671" t="str">
            <v>UD96-SW01</v>
          </cell>
          <cell r="B1671" t="str">
            <v>CSA 82 ZONE SV-3 - TRONA-SEWER STANDBY</v>
          </cell>
        </row>
        <row r="1672">
          <cell r="A1672" t="str">
            <v>UD97-FF01</v>
          </cell>
          <cell r="B1672" t="str">
            <v>CSA 82 ZONE SV-4 - PIONEER POINT-FEES</v>
          </cell>
        </row>
        <row r="1673">
          <cell r="A1673" t="str">
            <v>UD97-GA01</v>
          </cell>
          <cell r="B1673" t="str">
            <v>CSA 82 ZONE SV-4 - PIONEER POINT</v>
          </cell>
        </row>
        <row r="1674">
          <cell r="A1674" t="str">
            <v>UD97-SU01</v>
          </cell>
          <cell r="B1674" t="str">
            <v>CSA 82 ZONE SV-4 - PIONEER POINT-DLQ SEWER USER CHGS</v>
          </cell>
        </row>
        <row r="1675">
          <cell r="A1675" t="str">
            <v>UD97-SW01</v>
          </cell>
          <cell r="B1675" t="str">
            <v>CSA 82 ZONE SV-4 - PIONEER POINT-SEWER STANDBY</v>
          </cell>
        </row>
        <row r="1676">
          <cell r="A1676" t="str">
            <v>UD98-FF01</v>
          </cell>
          <cell r="B1676" t="str">
            <v>CSA SL-1-FEES</v>
          </cell>
        </row>
        <row r="1677">
          <cell r="A1677" t="str">
            <v>UD98-GA01</v>
          </cell>
          <cell r="B1677" t="str">
            <v>CSA SL-1</v>
          </cell>
        </row>
        <row r="1678">
          <cell r="A1678" t="str">
            <v>UD98-SP01</v>
          </cell>
          <cell r="B1678" t="str">
            <v>CSA SL-1-STREET LIGHTING</v>
          </cell>
        </row>
        <row r="1679">
          <cell r="A1679" t="str">
            <v>UE01-SR01</v>
          </cell>
          <cell r="B1679" t="str">
            <v>CSA 70 R-11 RNG SPRNGS-PRESTON DR-ROAD MAINTENANCE</v>
          </cell>
        </row>
        <row r="1680">
          <cell r="A1680" t="str">
            <v>UE02-SR01</v>
          </cell>
          <cell r="B1680" t="str">
            <v>CSA 70 R-12 BALDWIN LAKE-ROAD MAINTENANCE</v>
          </cell>
        </row>
        <row r="1681">
          <cell r="A1681" t="str">
            <v>UE03-SR01</v>
          </cell>
          <cell r="B1681" t="str">
            <v>CSA 70 R-13 LK ARHD-NORTH SHORE-ROAD MAINTENANCE</v>
          </cell>
        </row>
        <row r="1682">
          <cell r="A1682" t="str">
            <v>UE05-SR01</v>
          </cell>
          <cell r="B1682" t="str">
            <v>CSA 70 R-15 LANDERS-ROAD MAINTENANCE</v>
          </cell>
        </row>
        <row r="1683">
          <cell r="A1683" t="str">
            <v>UE06-SR01</v>
          </cell>
          <cell r="B1683" t="str">
            <v>CSA 70 R-16 RNG SPRGS TRCT 12602-ROAD IMPROVEMENTS</v>
          </cell>
        </row>
        <row r="1684">
          <cell r="A1684" t="str">
            <v>UE07-SP01</v>
          </cell>
          <cell r="B1684" t="str">
            <v>CSA 70 W-7 LITTLE MORONGO HEIGHTS-WATER SERVICE</v>
          </cell>
        </row>
        <row r="1685">
          <cell r="A1685" t="str">
            <v>UE09-SP01</v>
          </cell>
          <cell r="B1685" t="str">
            <v>CSA 70 W-9 EAST LANDERS-WATER SERVICE</v>
          </cell>
        </row>
        <row r="1686">
          <cell r="A1686" t="str">
            <v>UE11-ST01</v>
          </cell>
          <cell r="B1686" t="str">
            <v>CSA 70 ZONE CG-CEDAR GLEN-CEDAR GLEN WATER LOAN</v>
          </cell>
        </row>
        <row r="1687">
          <cell r="A1687" t="str">
            <v>UE11-SW01</v>
          </cell>
          <cell r="B1687" t="str">
            <v>CSA 70 ZONE CG-CEDAR GLEN-CEDAR GLEN DELINQ. WATER FEES</v>
          </cell>
        </row>
        <row r="1688">
          <cell r="A1688" t="str">
            <v>UE19-SP01</v>
          </cell>
          <cell r="B1688" t="str">
            <v>WINDY ACRES FIRE &amp; PARK-FIRE-PARK ASSESSMENT</v>
          </cell>
        </row>
        <row r="1689">
          <cell r="A1689" t="str">
            <v>UE20-SP01</v>
          </cell>
          <cell r="B1689" t="str">
            <v>CSA 70 W-10 (WEST MORONGO VALLEY)-WATER SERVICE</v>
          </cell>
        </row>
        <row r="1690">
          <cell r="A1690" t="str">
            <v>UE21-SR01</v>
          </cell>
          <cell r="B1690" t="str">
            <v>CSA 70 R-19 (COPPER MOUNTAIN)-ROAD MAINTENANCE</v>
          </cell>
        </row>
        <row r="1691">
          <cell r="A1691" t="str">
            <v>UE22-SR01</v>
          </cell>
          <cell r="B1691" t="str">
            <v>CSA 70 R-20 (FLAMINGO HEIGHTS)-ROAD MAINTENANCE</v>
          </cell>
        </row>
        <row r="1692">
          <cell r="A1692" t="str">
            <v>UE23-SP01</v>
          </cell>
          <cell r="B1692" t="str">
            <v>CSA 70 SL-2 (VICTORVILLE)-STREET LIGHTING</v>
          </cell>
        </row>
        <row r="1693">
          <cell r="A1693" t="str">
            <v>UE24-SP01</v>
          </cell>
          <cell r="B1693" t="str">
            <v>CSA 70 SW-1 (BALDWIN LAKE)-WATER ASSESSMENT</v>
          </cell>
        </row>
        <row r="1694">
          <cell r="A1694" t="str">
            <v>UE25-SR01</v>
          </cell>
          <cell r="B1694" t="str">
            <v>CSA 70 R-21 (MOUNTAIN VIEW)-ROAD MAINTENANCE</v>
          </cell>
        </row>
        <row r="1695">
          <cell r="A1695" t="str">
            <v>UE26-SR01</v>
          </cell>
          <cell r="B1695" t="str">
            <v>CSA 70 R-22 (TWIN PEAKS)-ROAD MAINTENANCE</v>
          </cell>
        </row>
        <row r="1696">
          <cell r="A1696" t="str">
            <v>UE27-SR01</v>
          </cell>
          <cell r="B1696" t="str">
            <v>CSA 70 R-25 (LUCERNE VALLEY)-ROAD MAINTENANCE</v>
          </cell>
        </row>
        <row r="1697">
          <cell r="A1697" t="str">
            <v>UE28-SR01</v>
          </cell>
          <cell r="B1697" t="str">
            <v>CSA 70 R-26 (YUCCA MESA)-ROAD MAINTENANCE</v>
          </cell>
        </row>
        <row r="1698">
          <cell r="A1698" t="str">
            <v>UE29-SR01</v>
          </cell>
          <cell r="B1698" t="str">
            <v>CSA 70 R-28 (JOSHUA TREE)-ROAD MAINTENANCE</v>
          </cell>
        </row>
        <row r="1699">
          <cell r="A1699" t="str">
            <v>UE30-SR01</v>
          </cell>
          <cell r="B1699" t="str">
            <v>CSA 70 ZONE R-7 LAKE ARROWHEAD-ROAD MAINTENANCE</v>
          </cell>
        </row>
        <row r="1700">
          <cell r="A1700" t="str">
            <v>UE31-SR01</v>
          </cell>
          <cell r="B1700" t="str">
            <v>CSA 70 ZONE R-30 VERDEMONT-ROAD MAINTENANCE</v>
          </cell>
        </row>
        <row r="1701">
          <cell r="A1701" t="str">
            <v>UE32-SR01</v>
          </cell>
          <cell r="B1701" t="str">
            <v>CSA 70 ZONE R-23 MILE HIGH PARK-ROAD MAINTENANCE</v>
          </cell>
        </row>
        <row r="1702">
          <cell r="A1702" t="str">
            <v>UE33-SR01</v>
          </cell>
          <cell r="B1702" t="str">
            <v>CSA 70 R-29 YUCCA MESA-ROAD MAINTENANCE</v>
          </cell>
        </row>
        <row r="1703">
          <cell r="A1703" t="str">
            <v>UE34-SR01</v>
          </cell>
          <cell r="B1703" t="str">
            <v>CSA 70 ZONE R-32 PHELAN-ROAD IMPROVEMENTS</v>
          </cell>
        </row>
        <row r="1704">
          <cell r="A1704" t="str">
            <v>UE35-SP01</v>
          </cell>
          <cell r="B1704" t="str">
            <v>CSA 53 ZONE C-FAWNSKIN-IMP ZONE C FAWNSKIN</v>
          </cell>
        </row>
        <row r="1705">
          <cell r="A1705" t="str">
            <v>UE36-SR01</v>
          </cell>
          <cell r="B1705" t="str">
            <v>CSA 70 ZONE R-31 LYTLE CREEK-ROAD MAINTENANCE</v>
          </cell>
        </row>
        <row r="1706">
          <cell r="A1706" t="str">
            <v>UE37-SR01</v>
          </cell>
          <cell r="B1706" t="str">
            <v>CSA 70 ZONE R-34 BIG BEAR-ROAD MAINTENANCE</v>
          </cell>
        </row>
        <row r="1707">
          <cell r="A1707" t="str">
            <v>UE38-SR01</v>
          </cell>
          <cell r="B1707" t="str">
            <v>CSA 70 R-33 (FAIRWAY BLVD)-ROAD IMPROVEMENTS</v>
          </cell>
        </row>
        <row r="1708">
          <cell r="A1708" t="str">
            <v>UE40-SP01</v>
          </cell>
          <cell r="B1708" t="str">
            <v>CSA 70 IMP ZONE P-8-PARK MAINT. AND ST.LIGHTING</v>
          </cell>
        </row>
        <row r="1709">
          <cell r="A1709" t="str">
            <v>UE41-SR01</v>
          </cell>
          <cell r="B1709" t="str">
            <v>CSA 70 R-35 (CEDAR GLEN)-ROAD IMPROVEMENTS</v>
          </cell>
        </row>
        <row r="1710">
          <cell r="A1710" t="str">
            <v>UE42-SR01</v>
          </cell>
          <cell r="B1710" t="str">
            <v>CSA 70 R-36 (PAN HOT SPRINGS)-ROAD MAINTENANCE</v>
          </cell>
        </row>
        <row r="1711">
          <cell r="A1711" t="str">
            <v>UE43-SP01</v>
          </cell>
          <cell r="B1711" t="str">
            <v>CSA 70 IMP. ZONE P-9 FONTANA-IMPROVEMENT ZONE P-9</v>
          </cell>
        </row>
        <row r="1712">
          <cell r="A1712" t="str">
            <v>UE44-SP01</v>
          </cell>
          <cell r="B1712" t="str">
            <v>CSA 70 IMP. ZONE P-10 MENTONE-IMPROVEMENT ZONE P-10</v>
          </cell>
        </row>
        <row r="1713">
          <cell r="A1713" t="str">
            <v>UE45-SP01</v>
          </cell>
          <cell r="B1713" t="str">
            <v>CSA 70 IMPROVEMENT ZONE TV-5-MESA TELEVISION</v>
          </cell>
        </row>
        <row r="1714">
          <cell r="A1714" t="str">
            <v>UE46-SR01</v>
          </cell>
          <cell r="B1714" t="str">
            <v>CSA 70 R-37 (HILLVIEW DRIVE SO.)-ROAD IMPROVEMENTS</v>
          </cell>
        </row>
        <row r="1715">
          <cell r="A1715" t="str">
            <v>UE47-SP01</v>
          </cell>
          <cell r="B1715" t="str">
            <v>CSA 70 IMPROVEMENT ZONE TV-4-WONDER VALLEY TV</v>
          </cell>
        </row>
        <row r="1716">
          <cell r="A1716" t="str">
            <v>UE48-SR01</v>
          </cell>
          <cell r="B1716" t="str">
            <v>CSA 70 R-39 (PHELAN HIGHLND ESTATE)-ROAD MAINTENANCE</v>
          </cell>
        </row>
        <row r="1717">
          <cell r="A1717" t="str">
            <v>UE49-SR01</v>
          </cell>
          <cell r="B1717" t="str">
            <v>CSA 70 R-40 (BLUE JAY UPPER N. BAY)-ROAD MAINTENANCE</v>
          </cell>
        </row>
        <row r="1718">
          <cell r="A1718" t="str">
            <v>UE51-SR01</v>
          </cell>
          <cell r="B1718" t="str">
            <v>CSA 70 R-41 (QUAIL SUMMIT)-ROAD MAINT./ STREET LIGHTING</v>
          </cell>
        </row>
        <row r="1719">
          <cell r="A1719" t="str">
            <v>UE52-SR01</v>
          </cell>
          <cell r="B1719" t="str">
            <v>CSA 70 R-42 (WINDY PASS)-ROAD MAINTENANCE</v>
          </cell>
        </row>
        <row r="1720">
          <cell r="A1720" t="str">
            <v>UE53-SR01</v>
          </cell>
          <cell r="B1720" t="str">
            <v>CSA 70 R-43 (OAK HILLS)-ROAD MAINTENANCE</v>
          </cell>
        </row>
        <row r="1721">
          <cell r="A1721" t="str">
            <v>UE54-SP01</v>
          </cell>
          <cell r="B1721" t="str">
            <v>CSA 70 DB-1 (BLOOMINGTON)-ENERGY CHARGES &amp; MAINTENANCE</v>
          </cell>
        </row>
        <row r="1722">
          <cell r="A1722" t="str">
            <v>UE55-SR01</v>
          </cell>
          <cell r="B1722" t="str">
            <v>CSA 70 R-44-ROAD MAINTENANCE</v>
          </cell>
        </row>
        <row r="1723">
          <cell r="A1723" t="str">
            <v>UE55-SR02</v>
          </cell>
          <cell r="B1723" t="str">
            <v>CSA 70 R-44-SAW PIT ROAD MAINTENANCE</v>
          </cell>
        </row>
        <row r="1724">
          <cell r="A1724" t="str">
            <v>UE56-SP01</v>
          </cell>
          <cell r="B1724" t="str">
            <v>CSA 70 SL-2 CHINO STREETLIGHT-STREETLIGHTING</v>
          </cell>
        </row>
        <row r="1725">
          <cell r="A1725" t="str">
            <v>UE57-SP01</v>
          </cell>
          <cell r="B1725" t="str">
            <v>CSA 70 SL-3 MENTONE STREETLIGHTING-STREETLIGHTING</v>
          </cell>
        </row>
        <row r="1726">
          <cell r="A1726" t="str">
            <v>UE58-SP01</v>
          </cell>
          <cell r="B1726" t="str">
            <v>CSA 70 IMP. ZONE P-12 GRAND AVE EST-CSA 70 IMP. ZONE P-12</v>
          </cell>
        </row>
        <row r="1727">
          <cell r="A1727" t="str">
            <v>UE59-SP01</v>
          </cell>
          <cell r="B1727" t="str">
            <v>HELENDALE-FIRE-HELENDALE FIRE ASSESSMENT</v>
          </cell>
        </row>
        <row r="1728">
          <cell r="A1728" t="str">
            <v>UE60-SP01</v>
          </cell>
          <cell r="B1728" t="str">
            <v>CSA 70 P-13 EL RANCHO VERDE LANDSCP-CSA 70 IMP. ZONE P-13</v>
          </cell>
        </row>
        <row r="1729">
          <cell r="A1729" t="str">
            <v>UE61-SP01</v>
          </cell>
          <cell r="B1729" t="str">
            <v>CSA 70 SL-4 BLOOMINGTON ST LIGHTING-STREETLIGHTING</v>
          </cell>
        </row>
        <row r="1730">
          <cell r="A1730" t="str">
            <v>UE62-SL01</v>
          </cell>
          <cell r="B1730" t="str">
            <v>CSA 70 IMP ZONE P-14 (MENTONE)-IMPROVEMENT ZONE P-14</v>
          </cell>
        </row>
        <row r="1731">
          <cell r="A1731" t="str">
            <v>UE63-SL01</v>
          </cell>
          <cell r="B1731" t="str">
            <v>CSA 70 IMP ZONE P-15 (FONTANA)-IMPROVEMENT ZONE P-15</v>
          </cell>
        </row>
        <row r="1732">
          <cell r="A1732" t="str">
            <v>UE64-SL01</v>
          </cell>
          <cell r="B1732" t="str">
            <v>CSA 70 IMP ZONE GH (GLEN HELEN)-IMPROVEMENT ZONE GH STREET LIGHTI</v>
          </cell>
        </row>
        <row r="1733">
          <cell r="A1733" t="str">
            <v>UE64-SS01</v>
          </cell>
          <cell r="B1733" t="str">
            <v>CSA 70 IMP ZONE GH (GLEN HELEN)-IMP ZONE GH DELINQUENT SEWER USER</v>
          </cell>
        </row>
        <row r="1734">
          <cell r="A1734" t="str">
            <v>UE65-SL01</v>
          </cell>
          <cell r="B1734" t="str">
            <v>CSA 70 IMP ZONE P-16 (EAGLE CREST)-IMPROVEMENT ZONE P-16</v>
          </cell>
        </row>
        <row r="1735">
          <cell r="A1735" t="str">
            <v>UE66-SL01</v>
          </cell>
          <cell r="B1735" t="str">
            <v>CSA 70 SL-5 MUSCOY STREET LIGHTING-STREETLIGHTING</v>
          </cell>
        </row>
        <row r="1736">
          <cell r="A1736" t="str">
            <v>UE67-SL01</v>
          </cell>
          <cell r="B1736" t="str">
            <v>CSA EV-1 CITRUS PLAZA-STREETLIGHTING</v>
          </cell>
        </row>
        <row r="1737">
          <cell r="A1737" t="str">
            <v>UE68-SP01</v>
          </cell>
          <cell r="B1737" t="str">
            <v>CSA 70 IMP ZONE P-17 (BLOOMINGTON)-CSA 70 P-17 BLOOMINGTON TR 17395</v>
          </cell>
        </row>
        <row r="1738">
          <cell r="A1738" t="str">
            <v>UE69-SR01</v>
          </cell>
          <cell r="B1738" t="str">
            <v>CSA 70 R-46-ROAD MAINTENANCE</v>
          </cell>
        </row>
        <row r="1739">
          <cell r="A1739" t="str">
            <v>UE70-SP01</v>
          </cell>
          <cell r="B1739" t="str">
            <v>CSA 70 IMP ZONE DB-2-IMP ZONE DB-2 BIG BEAR</v>
          </cell>
        </row>
        <row r="1740">
          <cell r="A1740" t="str">
            <v>UE85-SP01</v>
          </cell>
          <cell r="B1740" t="str">
            <v>CSA 70 CHINO HILLS-LANDSCAPE &amp; LIGHTING 1A (12581)</v>
          </cell>
        </row>
        <row r="1741">
          <cell r="A1741" t="str">
            <v>UE85-SP02</v>
          </cell>
          <cell r="B1741" t="str">
            <v>CSA 70 CHINO HILLS-LANDSCAPE &amp; LIGHTING 1B (9227)</v>
          </cell>
        </row>
        <row r="1742">
          <cell r="A1742" t="str">
            <v>UE85-SP03</v>
          </cell>
          <cell r="B1742" t="str">
            <v>CSA 70 CHINO HILLS-LANDSCAPE &amp; LIGHT CH-1 (13295)</v>
          </cell>
        </row>
        <row r="1743">
          <cell r="A1743" t="str">
            <v>UE85-SP04</v>
          </cell>
          <cell r="B1743" t="str">
            <v>CSA 70 CHINO HILLS-LANDSCAPE &amp; LIGHTING 1D (12625)</v>
          </cell>
        </row>
        <row r="1744">
          <cell r="A1744" t="str">
            <v>UE85-SP05</v>
          </cell>
          <cell r="B1744" t="str">
            <v>CSA 70 CHINO HILLS-LANDSCAPE &amp; LIGHTING 1E (12929)</v>
          </cell>
        </row>
        <row r="1745">
          <cell r="A1745" t="str">
            <v>UE85-SP06</v>
          </cell>
          <cell r="B1745" t="str">
            <v>CSA 70 CHINO HILLS-LANDSCAPE &amp; LIGHTING 1F (12135)</v>
          </cell>
        </row>
        <row r="1746">
          <cell r="A1746" t="str">
            <v>UE85-SP07</v>
          </cell>
          <cell r="B1746" t="str">
            <v>CSA 70 CHINO HILLS-LANDSCAPE &amp; LIGHTING 1G (13313)</v>
          </cell>
        </row>
        <row r="1747">
          <cell r="A1747" t="str">
            <v>UE85-SP08</v>
          </cell>
          <cell r="B1747" t="str">
            <v>CSA 70 CHINO HILLS-LANDSCAPE &amp; LIGHTING 1I (13670)</v>
          </cell>
        </row>
        <row r="1748">
          <cell r="A1748" t="str">
            <v>UE85-SP09</v>
          </cell>
          <cell r="B1748" t="str">
            <v>CSA 70 CHINO HILLS-LANDSCAPE &amp; LIGHTING A.D.2-A</v>
          </cell>
        </row>
        <row r="1749">
          <cell r="A1749" t="str">
            <v>UE85-SP10</v>
          </cell>
          <cell r="B1749" t="str">
            <v>CSA 70 CHINO HILLS-LANDSCAPE &amp; LIGHTING 1H (12972)</v>
          </cell>
        </row>
        <row r="1750">
          <cell r="A1750" t="str">
            <v>UE85-SP11</v>
          </cell>
          <cell r="B1750" t="str">
            <v>CSA 70 CHINO HILLS-LANDSCAPE &amp; LIGHTING 1J (13651)</v>
          </cell>
        </row>
        <row r="1751">
          <cell r="A1751" t="str">
            <v>UE85-SP12</v>
          </cell>
          <cell r="B1751" t="str">
            <v>CSA 70 CHINO HILLS-LANDSCAPE &amp; LIGHTING 1L (13814)</v>
          </cell>
        </row>
        <row r="1752">
          <cell r="A1752" t="str">
            <v>UE85-SP13</v>
          </cell>
          <cell r="B1752" t="str">
            <v>CSA 70 CHINO HILLS-LANDSCAPE &amp; LIGHTING 1M (13507)</v>
          </cell>
        </row>
        <row r="1753">
          <cell r="A1753" t="str">
            <v>UE85-SP14</v>
          </cell>
          <cell r="B1753" t="str">
            <v>CSA 70 CHINO HILLS-LANDSCAPE &amp; LIGHTING 1N (10558)</v>
          </cell>
        </row>
        <row r="1754">
          <cell r="A1754" t="str">
            <v>UE85-SP15</v>
          </cell>
          <cell r="B1754" t="str">
            <v>CSA 70 CHINO HILLS-LANDSCAPE &amp; LIGHTING 1P (10379)</v>
          </cell>
        </row>
        <row r="1755">
          <cell r="A1755" t="str">
            <v>UE85-SP17</v>
          </cell>
          <cell r="B1755" t="str">
            <v>CSA 70 CHINO HILLS-LANDSCAPE &amp; LIGHT 1-C COMMERCIAL</v>
          </cell>
        </row>
        <row r="1756">
          <cell r="A1756" t="str">
            <v>UE85-SP18</v>
          </cell>
          <cell r="B1756" t="str">
            <v>CSA 70 CHINO HILLS-LANDSCAPE &amp; LIGHTING 1K (13675)</v>
          </cell>
        </row>
        <row r="1757">
          <cell r="A1757" t="str">
            <v>UE85-SP19</v>
          </cell>
          <cell r="B1757" t="str">
            <v>CSA 70 CHINO HILLS-LANDSCAPE &amp; LIGHTING 1R (13906)</v>
          </cell>
        </row>
        <row r="1758">
          <cell r="A1758" t="str">
            <v>UE85-SP20</v>
          </cell>
          <cell r="B1758" t="str">
            <v>CSA 70 CHINO HILLS-IMP ZONE CH STREET SWEEPING</v>
          </cell>
        </row>
        <row r="1759">
          <cell r="A1759" t="str">
            <v>UE85-TT01</v>
          </cell>
          <cell r="B1759" t="str">
            <v>CSA 70 CHINO HILLS-ASSESSMENT DIST 85-1</v>
          </cell>
        </row>
        <row r="1760">
          <cell r="A1760" t="str">
            <v>UE85-TT02</v>
          </cell>
          <cell r="B1760" t="str">
            <v>CSA 70 CHINO HILLS-ASSESSMENT DIST 86-1A</v>
          </cell>
        </row>
        <row r="1761">
          <cell r="A1761" t="str">
            <v>UE85-TT03</v>
          </cell>
          <cell r="B1761" t="str">
            <v>CSA 70 CHINO HILLS-ASSESSMENT DIST 87-1</v>
          </cell>
        </row>
        <row r="1762">
          <cell r="A1762" t="str">
            <v>UE85-TT04</v>
          </cell>
          <cell r="B1762" t="str">
            <v>CSA 70 CHINO HILLS-ASSESSMENT DIST 86-1B</v>
          </cell>
        </row>
        <row r="1763">
          <cell r="A1763" t="str">
            <v>UE86-SP01</v>
          </cell>
          <cell r="B1763" t="str">
            <v>RANCHO HILLS ESTATES STUDY-RANCHO HILLS ESTATES STUDY</v>
          </cell>
        </row>
        <row r="1764">
          <cell r="A1764" t="str">
            <v>UF01-GA01</v>
          </cell>
          <cell r="B1764" t="str">
            <v>SAN BDNO CNTY FIRE PROTECT DISTRICT-VALLEY SERVICE AREA</v>
          </cell>
        </row>
        <row r="1765">
          <cell r="A1765" t="str">
            <v>UF01-GA02</v>
          </cell>
          <cell r="B1765" t="str">
            <v>SAN BDNO CNTY FIRE PROTECT DISTRICT-MOUNTAIN SERVICE AREA</v>
          </cell>
        </row>
        <row r="1766">
          <cell r="A1766" t="str">
            <v>UF01-GA03</v>
          </cell>
          <cell r="B1766" t="str">
            <v>SAN BDNO CNTY FIRE PROTECT DISTRICT-NORTH DESERT SERVICE AREA</v>
          </cell>
        </row>
        <row r="1767">
          <cell r="A1767" t="str">
            <v>UF01-GA04</v>
          </cell>
          <cell r="B1767" t="str">
            <v>SAN BDNO CNTY FIRE PROTECT DISTRICT-SOUTH DESERT SERVICE AREA</v>
          </cell>
        </row>
        <row r="1768">
          <cell r="A1768" t="str">
            <v>UF01-GA05</v>
          </cell>
          <cell r="B1768" t="str">
            <v>SAN BDNO CNTY FIRE PROTECT DISTRICT-SBCFPD-ADMIN</v>
          </cell>
        </row>
        <row r="1769">
          <cell r="A1769" t="str">
            <v>UF01-SP01</v>
          </cell>
          <cell r="B1769" t="str">
            <v>SAN BDNO CNTY FIRE PROTECT DISTRICT-FIRE PROTECTION ZONE FP-1</v>
          </cell>
        </row>
        <row r="1770">
          <cell r="A1770" t="str">
            <v>UF01-SP02</v>
          </cell>
          <cell r="B1770" t="str">
            <v>SAN BDNO CNTY FIRE PROTECT DISTRICT-FIRE PROTECTION ZONE FP-2</v>
          </cell>
        </row>
        <row r="1771">
          <cell r="A1771" t="str">
            <v>UF01-SP03</v>
          </cell>
          <cell r="B1771" t="str">
            <v>SAN BDNO CNTY FIRE PROTECT DISTRICT-FIRE PROTECTION ZONE FP-3</v>
          </cell>
        </row>
        <row r="1772">
          <cell r="A1772" t="str">
            <v>UF01-SP04</v>
          </cell>
          <cell r="B1772" t="str">
            <v>SAN BDNO CNTY FIRE PROTECT DISTRICT-FIRE PROTECTION ZONE FP-4</v>
          </cell>
        </row>
        <row r="1773">
          <cell r="A1773" t="str">
            <v>UF01-SP05</v>
          </cell>
          <cell r="B1773" t="str">
            <v>SAN BDNO CNTY FIRE PROTECT DISTRICT-FIRE PROTECTION ZONE FP-5</v>
          </cell>
        </row>
        <row r="1774">
          <cell r="A1774" t="str">
            <v>UF01-SP06</v>
          </cell>
          <cell r="B1774" t="str">
            <v>SAN BDNO CNTY FIRE PROTECT DISTRICT-PARAMEDIC SERV. ZONE PM-1</v>
          </cell>
        </row>
        <row r="1775">
          <cell r="A1775" t="str">
            <v>UF01-SP07</v>
          </cell>
          <cell r="B1775" t="str">
            <v>SAN BDNO CNTY FIRE PROTECT DISTRICT-PARAMEDIC SERV. ZONE PM-2</v>
          </cell>
        </row>
        <row r="1776">
          <cell r="A1776" t="str">
            <v>UF01-SP08</v>
          </cell>
          <cell r="B1776" t="str">
            <v>SAN BDNO CNTY FIRE PROTECT DISTRICT-PARAMEDIC SERV. ZONE PM-3</v>
          </cell>
        </row>
        <row r="1777">
          <cell r="A1777" t="str">
            <v>UF01-SP09</v>
          </cell>
          <cell r="B1777" t="str">
            <v>SAN BDNO CNTY FIRE PROTECT DISTRICT-FIRE PROTECTION ZONE FP-6 HAVASU</v>
          </cell>
        </row>
        <row r="1778">
          <cell r="A1778" t="str">
            <v>UF05-FF01</v>
          </cell>
          <cell r="B1778" t="str">
            <v>CENTRAL VALLEY FIRE DISTRICT-FEES</v>
          </cell>
        </row>
        <row r="1779">
          <cell r="A1779" t="str">
            <v>UF05-GA01</v>
          </cell>
          <cell r="B1779" t="str">
            <v>CENTRAL VALLEY FIRE DISTRICT</v>
          </cell>
        </row>
        <row r="1780">
          <cell r="A1780" t="str">
            <v>UF05-SP01</v>
          </cell>
          <cell r="B1780" t="str">
            <v>CENTRAL VALLEY FIRE DISTRICT-WEED ABATEMENT</v>
          </cell>
        </row>
        <row r="1781">
          <cell r="A1781" t="str">
            <v>UF07-GA01</v>
          </cell>
          <cell r="B1781" t="str">
            <v>CHINO RURAL FIRE DISTRICT UNINCORP AREA</v>
          </cell>
        </row>
        <row r="1782">
          <cell r="A1782" t="str">
            <v>UF07-GA02</v>
          </cell>
          <cell r="B1782" t="str">
            <v>CHINO RURAL FIRE DISTRICT INCORPORATED ARE</v>
          </cell>
        </row>
        <row r="1783">
          <cell r="A1783" t="str">
            <v>UF10-SP02</v>
          </cell>
          <cell r="B1783" t="str">
            <v>FORESTRY/COUNTY FIRE WARDEN-WATERSHED/TREE REMOVAL</v>
          </cell>
        </row>
        <row r="1784">
          <cell r="A1784" t="str">
            <v>UF12-FF01</v>
          </cell>
          <cell r="B1784" t="str">
            <v>FOREST FALLS FIRE DISTRICT-FEES</v>
          </cell>
        </row>
        <row r="1785">
          <cell r="A1785" t="str">
            <v>UF12-GA01</v>
          </cell>
          <cell r="B1785" t="str">
            <v>FOREST FALLS FIRE DISTRICT</v>
          </cell>
        </row>
        <row r="1786">
          <cell r="A1786" t="str">
            <v>UF17-GA01</v>
          </cell>
          <cell r="B1786" t="str">
            <v>JOSHUA TREE FIRE DISTRICT</v>
          </cell>
        </row>
        <row r="1787">
          <cell r="A1787" t="str">
            <v>UF20-FF01</v>
          </cell>
          <cell r="B1787" t="str">
            <v>LAKE ARROWHEAD FIRE DISTRICT-FEES</v>
          </cell>
        </row>
        <row r="1788">
          <cell r="A1788" t="str">
            <v>UF20-GA01</v>
          </cell>
          <cell r="B1788" t="str">
            <v>LAKE ARROWHEAD FIRE DISTRICT</v>
          </cell>
        </row>
        <row r="1789">
          <cell r="A1789" t="str">
            <v>UF20-SP01</v>
          </cell>
          <cell r="B1789" t="str">
            <v>LAKE ARROWHEAD FIRE DISTRICT-FIRE PROTECTION SERVICES</v>
          </cell>
        </row>
        <row r="1790">
          <cell r="A1790" t="str">
            <v>UF25-FF01</v>
          </cell>
          <cell r="B1790" t="str">
            <v>MONTE VISTA FIRE DISTRICT-FEES</v>
          </cell>
        </row>
        <row r="1791">
          <cell r="A1791" t="str">
            <v>UF25-GA01</v>
          </cell>
          <cell r="B1791" t="str">
            <v>MONTE VISTA FIRE DISTRICT</v>
          </cell>
        </row>
        <row r="1792">
          <cell r="A1792" t="str">
            <v>UF35-FF01</v>
          </cell>
          <cell r="B1792" t="str">
            <v>YUCCA VALLEY FIRE DISTRICT-FEES</v>
          </cell>
        </row>
        <row r="1793">
          <cell r="A1793" t="str">
            <v>UF35-GA01</v>
          </cell>
          <cell r="B1793" t="str">
            <v>YUCCA VALLEY FIRE DISTRICT</v>
          </cell>
        </row>
        <row r="1794">
          <cell r="A1794" t="str">
            <v>UP05-FF01</v>
          </cell>
          <cell r="B1794" t="str">
            <v>BARSTOW PARK &amp; REC-FEES</v>
          </cell>
        </row>
        <row r="1795">
          <cell r="A1795" t="str">
            <v>UP05-GA01</v>
          </cell>
          <cell r="B1795" t="str">
            <v>BARSTOW PARK &amp; REC</v>
          </cell>
        </row>
        <row r="1796">
          <cell r="A1796" t="str">
            <v>UP05-SP01</v>
          </cell>
          <cell r="B1796" t="str">
            <v>BARSTOW PARK &amp; REC-BARSTOW PARK &amp; REC AD93-2</v>
          </cell>
        </row>
        <row r="1797">
          <cell r="A1797" t="str">
            <v>UP07-FF01</v>
          </cell>
          <cell r="B1797" t="str">
            <v>BIG BEAR VALLEY PARK &amp; REC DIST-FEES</v>
          </cell>
        </row>
        <row r="1798">
          <cell r="A1798" t="str">
            <v>UP07-GA01</v>
          </cell>
          <cell r="B1798" t="str">
            <v>BIG BEAR VALLEY PARK &amp; REC DIST</v>
          </cell>
        </row>
        <row r="1799">
          <cell r="A1799" t="str">
            <v>UP09-FF01</v>
          </cell>
          <cell r="B1799" t="str">
            <v>BLOOMINGTON PARK &amp; REC DISTRICT-FEES</v>
          </cell>
        </row>
        <row r="1800">
          <cell r="A1800" t="str">
            <v>UP09-GA01</v>
          </cell>
          <cell r="B1800" t="str">
            <v>BLOOMINGTON PARK &amp; REC DISTRICT</v>
          </cell>
        </row>
        <row r="1801">
          <cell r="A1801" t="str">
            <v>UP09-SP01</v>
          </cell>
          <cell r="B1801" t="str">
            <v>BLOOMINGTON PARK &amp; REC DISTRICT-BLOOMINGTON PARK &amp; REC AD93-8</v>
          </cell>
        </row>
        <row r="1802">
          <cell r="A1802" t="str">
            <v>UP18-GA01</v>
          </cell>
          <cell r="B1802" t="str">
            <v>JOSHUA TREE PARK &amp; REC DIST</v>
          </cell>
        </row>
        <row r="1803">
          <cell r="A1803" t="str">
            <v>UP25-FF01</v>
          </cell>
          <cell r="B1803" t="str">
            <v>TWENTYNINE PALMS PARK &amp; REC DIST-FEES</v>
          </cell>
        </row>
        <row r="1804">
          <cell r="A1804" t="str">
            <v>UP25-GA01</v>
          </cell>
          <cell r="B1804" t="str">
            <v>TWENTYNINE PALMS PARK &amp; REC DIST</v>
          </cell>
        </row>
        <row r="1805">
          <cell r="A1805" t="str">
            <v>UP30-GA01</v>
          </cell>
          <cell r="B1805" t="str">
            <v>YUCCA VALLEY PARK &amp; REC DIST</v>
          </cell>
        </row>
        <row r="1806">
          <cell r="A1806" t="str">
            <v>UQ01-ST01</v>
          </cell>
          <cell r="B1806" t="str">
            <v>CHINO HILLS CFD #1 - ROLLING RIDGE-SPECIAL TAX</v>
          </cell>
        </row>
        <row r="1807">
          <cell r="A1807" t="str">
            <v>UQ02-ST01</v>
          </cell>
          <cell r="B1807" t="str">
            <v>CHINO HILLS CFD #2 - LOS RANCHOS-SPECIAL TAX</v>
          </cell>
        </row>
        <row r="1808">
          <cell r="A1808" t="str">
            <v>UQ04-ST01</v>
          </cell>
          <cell r="B1808" t="str">
            <v>CHINO HILLS CFD #4 - THE OAKS-SPECIAL TAX</v>
          </cell>
        </row>
        <row r="1809">
          <cell r="A1809" t="str">
            <v>UQ05-ST01</v>
          </cell>
          <cell r="B1809" t="str">
            <v>CHINO HILLS CFD #5 - SOQUEL CANYON-SPECIAL TAX</v>
          </cell>
        </row>
        <row r="1810">
          <cell r="A1810" t="str">
            <v>UQ08-ST01</v>
          </cell>
          <cell r="B1810" t="str">
            <v>CHINO HILLS CFD #8 - BUTTERFIELD-SPECIAL TAX</v>
          </cell>
        </row>
        <row r="1811">
          <cell r="A1811" t="str">
            <v>UQ09-ST01</v>
          </cell>
          <cell r="B1811" t="str">
            <v>COUNTY CFD 2003-1 CITRUS PLAZA-COUNTY CFD 2003-1 CITRUS PLAZA</v>
          </cell>
        </row>
        <row r="1812">
          <cell r="A1812" t="str">
            <v>UQ10-ST01</v>
          </cell>
          <cell r="B1812" t="str">
            <v>CNTY CFD 2002-1 KAISER COMMERCE CTR-CNTY CFD 2002-1 KAISER COMMERCE C</v>
          </cell>
        </row>
        <row r="1813">
          <cell r="A1813" t="str">
            <v>UQ11-ST01</v>
          </cell>
          <cell r="B1813" t="str">
            <v>CNTY CFD 2002-2 KAISER COMM. FIRE-CNTY CFD 2002-2 KAISER COMM FPD</v>
          </cell>
        </row>
        <row r="1814">
          <cell r="A1814" t="str">
            <v>UQ12-ST01</v>
          </cell>
          <cell r="B1814" t="str">
            <v>SBCO CFD 2006-1 LYTLE CREEK TAX A&amp;B-COUNTY CFD 2006-1 LYTLE CREEK IA</v>
          </cell>
        </row>
        <row r="1815">
          <cell r="A1815" t="str">
            <v>UQ12-ST02</v>
          </cell>
          <cell r="B1815" t="str">
            <v>SBCO CFD 2006-1 LYTLE CREEK TAX A&amp;B-SB CO CFD 2006-1 LYTLE CRK SPC TX</v>
          </cell>
        </row>
        <row r="1816">
          <cell r="A1816" t="str">
            <v>UQ12-ST03</v>
          </cell>
          <cell r="B1816" t="str">
            <v>SBCO CFD 2006-1 LYTLE CREEK TAX A&amp;B-SB CO CFD 2006-1 LYTLE CRK SPC TX</v>
          </cell>
        </row>
        <row r="1817">
          <cell r="A1817" t="str">
            <v>UQ13-ST01</v>
          </cell>
          <cell r="B1817" t="str">
            <v>SBCO CFD 2006-1 IA 1A1 LYTLE CREEK-SBCO CFD 2006-1 IA 1A1 LYTLE CREE</v>
          </cell>
        </row>
        <row r="1818">
          <cell r="A1818" t="str">
            <v>UQ14-ST01</v>
          </cell>
          <cell r="B1818" t="str">
            <v>SBCO CFD 2006-1 IA 2 TAX LYTLE CRK-SBCO CFD 2006-1 IA 2 TAX LYTLE CR</v>
          </cell>
        </row>
        <row r="1819">
          <cell r="A1819" t="str">
            <v>US05-FF01</v>
          </cell>
          <cell r="B1819" t="str">
            <v>CRESTLINE SANITATION DISTRICT-FEES</v>
          </cell>
        </row>
        <row r="1820">
          <cell r="A1820" t="str">
            <v>US05-GI01</v>
          </cell>
          <cell r="B1820" t="str">
            <v>CRESTLINE SANITATION DISTRICT L &amp; I</v>
          </cell>
        </row>
        <row r="1821">
          <cell r="A1821" t="str">
            <v>US05-SS01</v>
          </cell>
          <cell r="B1821" t="str">
            <v>CRESTLINE SANITATION DISTRICT-SEWER AVAILABILITY</v>
          </cell>
        </row>
        <row r="1822">
          <cell r="A1822" t="str">
            <v>US05-SU01</v>
          </cell>
          <cell r="B1822" t="str">
            <v>CRESTLINE SANITATION DISTRICT-DELINQUENT SEWER SERVICE</v>
          </cell>
        </row>
        <row r="1823">
          <cell r="A1823" t="str">
            <v>US05-TS01</v>
          </cell>
          <cell r="B1823" t="str">
            <v>CRESTLINE SANITATION DISTRICT-SANI BOND 6</v>
          </cell>
        </row>
        <row r="1824">
          <cell r="A1824" t="str">
            <v>US05-TS02</v>
          </cell>
          <cell r="B1824" t="str">
            <v>CRESTLINE SANITATION DISTRICT-SANI BOND 8</v>
          </cell>
        </row>
        <row r="1825">
          <cell r="A1825" t="str">
            <v>US05-TS03</v>
          </cell>
          <cell r="B1825" t="str">
            <v>CRESTLINE SANITATION DISTRICT-SANI BOND 9</v>
          </cell>
        </row>
        <row r="1826">
          <cell r="A1826" t="str">
            <v>US05-TS04</v>
          </cell>
          <cell r="B1826" t="str">
            <v>CRESTLINE SANITATION DISTRICT-SANI BOND 10</v>
          </cell>
        </row>
        <row r="1827">
          <cell r="A1827" t="str">
            <v>US05-TS05</v>
          </cell>
          <cell r="B1827" t="str">
            <v>CRESTLINE SANITATION DISTRICT-SANI BOND 11</v>
          </cell>
        </row>
        <row r="1828">
          <cell r="A1828" t="str">
            <v>US05-TS06</v>
          </cell>
          <cell r="B1828" t="str">
            <v>CRESTLINE SANITATION DISTRICT-SANI BOND 12</v>
          </cell>
        </row>
        <row r="1829">
          <cell r="A1829" t="str">
            <v>US12-DI01</v>
          </cell>
          <cell r="B1829" t="str">
            <v>LAKE ARROWHEAD SANITATION-SANITATION BOND</v>
          </cell>
        </row>
        <row r="1830">
          <cell r="A1830" t="str">
            <v>US14-DI01</v>
          </cell>
          <cell r="B1830" t="str">
            <v>LOMA LINDA SANITATION DIST-DEBT SERVICE SANI BOND - LAND + I</v>
          </cell>
        </row>
        <row r="1831">
          <cell r="A1831" t="str">
            <v>UW25-GA01</v>
          </cell>
          <cell r="B1831" t="str">
            <v>SAN BERNARDINO CO WATERWORKS #8</v>
          </cell>
        </row>
        <row r="1832">
          <cell r="A1832" t="str">
            <v>VB01-FF01</v>
          </cell>
          <cell r="B1832" t="str">
            <v>BARSTOW CEMETERY DISTRICT-FEES</v>
          </cell>
        </row>
        <row r="1833">
          <cell r="A1833" t="str">
            <v>VB01-GA01</v>
          </cell>
          <cell r="B1833" t="str">
            <v>BARSTOW CEMETERY DISTRICT</v>
          </cell>
        </row>
        <row r="1834">
          <cell r="A1834" t="str">
            <v>VB02-FF01</v>
          </cell>
          <cell r="B1834" t="str">
            <v>NEEDLES CEMETERY DISTRICT-FEES</v>
          </cell>
        </row>
        <row r="1835">
          <cell r="A1835" t="str">
            <v>VB02-GA01</v>
          </cell>
          <cell r="B1835" t="str">
            <v>NEEDLES CEMETERY DISTRICT</v>
          </cell>
        </row>
        <row r="1836">
          <cell r="A1836" t="str">
            <v>VB02-GS01</v>
          </cell>
          <cell r="B1836" t="str">
            <v>NEEDLES CEMETERY DISTRICT</v>
          </cell>
        </row>
        <row r="1837">
          <cell r="A1837" t="str">
            <v>VB03-FF01</v>
          </cell>
          <cell r="B1837" t="str">
            <v>29 PALMS CEMETERY DISTRICT-FEES</v>
          </cell>
        </row>
        <row r="1838">
          <cell r="A1838" t="str">
            <v>VB03-GA01</v>
          </cell>
          <cell r="B1838" t="str">
            <v>29 PALMS CEMETERY DISTRICT</v>
          </cell>
        </row>
        <row r="1839">
          <cell r="A1839" t="str">
            <v>VC01-GA01</v>
          </cell>
          <cell r="B1839" t="str">
            <v>MORONGO VALLEY COMM SERVICES DIST</v>
          </cell>
        </row>
        <row r="1840">
          <cell r="A1840" t="str">
            <v>VC01-GS01</v>
          </cell>
          <cell r="B1840" t="str">
            <v>MORONGO VALLEY COMM SERVICES DIST-SUPPLEMENTAL GTL</v>
          </cell>
        </row>
        <row r="1841">
          <cell r="A1841" t="str">
            <v>VC02-GA01</v>
          </cell>
          <cell r="B1841" t="str">
            <v>YERMO COMMUNITY SERVICES DISTRICT</v>
          </cell>
        </row>
        <row r="1842">
          <cell r="A1842" t="str">
            <v>VC02-GS01</v>
          </cell>
          <cell r="B1842" t="str">
            <v>YERMO COMMUNITY SERVICES DISTRICT-SUPPLEMENTAL GTL</v>
          </cell>
        </row>
        <row r="1843">
          <cell r="A1843" t="str">
            <v>VF01-FF01</v>
          </cell>
          <cell r="B1843" t="str">
            <v>APPLE VALLEY FIRE PROTECTION DIST-FEES</v>
          </cell>
        </row>
        <row r="1844">
          <cell r="A1844" t="str">
            <v>VF01-GA01</v>
          </cell>
          <cell r="B1844" t="str">
            <v>APPLE VALLEY FIRE PROTECTION DIST</v>
          </cell>
        </row>
        <row r="1845">
          <cell r="A1845" t="str">
            <v>VF01-GS01</v>
          </cell>
          <cell r="B1845" t="str">
            <v>APPLE VALLEY FIRE PROTECTION DIST-SUPPLEMENTAL GTL</v>
          </cell>
        </row>
        <row r="1846">
          <cell r="A1846" t="str">
            <v>VF01-SP01</v>
          </cell>
          <cell r="B1846" t="str">
            <v>APPLE VALLEY FIRE PROTECTION DIST-FIRE SUPPRESSION</v>
          </cell>
        </row>
        <row r="1847">
          <cell r="A1847" t="str">
            <v>VF01-SP02</v>
          </cell>
          <cell r="B1847" t="str">
            <v>APPLE VALLEY FIRE PROTECTION DIST-FIRE SERVICES</v>
          </cell>
        </row>
        <row r="1848">
          <cell r="A1848" t="str">
            <v>VF02-FF01</v>
          </cell>
          <cell r="B1848" t="str">
            <v>BARSTOW FIRE PROTECTION DISTRICT-FEES</v>
          </cell>
        </row>
        <row r="1849">
          <cell r="A1849" t="str">
            <v>VF02-GA01</v>
          </cell>
          <cell r="B1849" t="str">
            <v>BARSTOW FIRE PROTECTION DISTRICT</v>
          </cell>
        </row>
        <row r="1850">
          <cell r="A1850" t="str">
            <v>VF02-GS01</v>
          </cell>
          <cell r="B1850" t="str">
            <v>BARSTOW FIRE PROTECTION DISTRICT-SUPPLEMENTAL GTL</v>
          </cell>
        </row>
        <row r="1851">
          <cell r="A1851" t="str">
            <v>VF03-FF01</v>
          </cell>
          <cell r="B1851" t="str">
            <v>CREST FOREST FIRE PROTECTION DIST-FEES</v>
          </cell>
        </row>
        <row r="1852">
          <cell r="A1852" t="str">
            <v>VF03-GA01</v>
          </cell>
          <cell r="B1852" t="str">
            <v>CREST FOREST FIRE PROTECTION DIST</v>
          </cell>
        </row>
        <row r="1853">
          <cell r="A1853" t="str">
            <v>VF03-GS01</v>
          </cell>
          <cell r="B1853" t="str">
            <v>CREST FOREST FIRE PROTECTION DIST-SUPPLEMENTAL GTL</v>
          </cell>
        </row>
        <row r="1854">
          <cell r="A1854" t="str">
            <v>VF03-SP01</v>
          </cell>
          <cell r="B1854" t="str">
            <v>CREST FOREST FIRE PROTECTION DIST-PARAMEDIC SERVICES ZN PM-A</v>
          </cell>
        </row>
        <row r="1855">
          <cell r="A1855" t="str">
            <v>VF03-SP02</v>
          </cell>
          <cell r="B1855" t="str">
            <v>CREST FOREST FIRE PROTECTION DIST-WEED ABATEMENT SERVICES</v>
          </cell>
        </row>
        <row r="1856">
          <cell r="A1856" t="str">
            <v>VF03-SP03</v>
          </cell>
          <cell r="B1856" t="str">
            <v>CREST FOREST FIRE PROTECTION DIST-PARAMEDIC SERVICES ZN PM-1</v>
          </cell>
        </row>
        <row r="1857">
          <cell r="A1857" t="str">
            <v>VF04-GA01</v>
          </cell>
          <cell r="B1857" t="str">
            <v>RANCHO CUCAMONGA FIRE DISTRICT</v>
          </cell>
        </row>
        <row r="1858">
          <cell r="A1858" t="str">
            <v>VF04-GS01</v>
          </cell>
          <cell r="B1858" t="str">
            <v>RANCHO CUCAMONGA FIRE DISTRICT-SUPPLEMENTAL GTL</v>
          </cell>
        </row>
        <row r="1859">
          <cell r="A1859" t="str">
            <v>VF05-GA01</v>
          </cell>
          <cell r="B1859" t="str">
            <v>HESPERIA FIRE PROTECTION DIST</v>
          </cell>
        </row>
        <row r="1860">
          <cell r="A1860" t="str">
            <v>VF05-GS01</v>
          </cell>
          <cell r="B1860" t="str">
            <v>HESPERIA FIRE PROTECTION DIST-SUPPLEMENTAL GTL</v>
          </cell>
        </row>
        <row r="1861">
          <cell r="A1861" t="str">
            <v>VF07-FF01</v>
          </cell>
          <cell r="B1861" t="str">
            <v>CHINO VALLEY INDEPENDENT FIRE DIST-FEES</v>
          </cell>
        </row>
        <row r="1862">
          <cell r="A1862" t="str">
            <v>VF07-GA01</v>
          </cell>
          <cell r="B1862" t="str">
            <v>CHINO VALLEY INDEPENDENT FIRE DIST UNINCORP AREA</v>
          </cell>
        </row>
        <row r="1863">
          <cell r="A1863" t="str">
            <v>VF07-GA02</v>
          </cell>
          <cell r="B1863" t="str">
            <v>CHINO VALLEY INDEPENDENT FIRE DIST INCORPORATED ARE</v>
          </cell>
        </row>
        <row r="1864">
          <cell r="A1864" t="str">
            <v>VF07-GA03</v>
          </cell>
          <cell r="B1864" t="str">
            <v>CHINO VALLEY INDEPENDENT FIRE DIST CHINO AREA</v>
          </cell>
        </row>
        <row r="1865">
          <cell r="A1865" t="str">
            <v>VM01-GA01</v>
          </cell>
          <cell r="B1865" t="str">
            <v>BIG BEAR LAKE PEST ABATEMENT</v>
          </cell>
        </row>
        <row r="1866">
          <cell r="A1866" t="str">
            <v>VM08-SP01</v>
          </cell>
          <cell r="B1866" t="str">
            <v>WEST VALLEY VECTOR CONTROL DISTRICT-PEST ABATEMENT ASSESSMENT</v>
          </cell>
        </row>
        <row r="1867">
          <cell r="A1867" t="str">
            <v>VP01-FF01</v>
          </cell>
          <cell r="B1867" t="str">
            <v>APPLE VALLEY PARK DISTRICT-FEES</v>
          </cell>
        </row>
        <row r="1868">
          <cell r="A1868" t="str">
            <v>VP01-GA01</v>
          </cell>
          <cell r="B1868" t="str">
            <v>APPLE VALLEY PARK DISTRICT</v>
          </cell>
        </row>
        <row r="1869">
          <cell r="A1869" t="str">
            <v>VP01-GS01</v>
          </cell>
          <cell r="B1869" t="str">
            <v>APPLE VALLEY PARK DISTRICT-SUPPLEMENTAL GTL</v>
          </cell>
        </row>
        <row r="1870">
          <cell r="A1870" t="str">
            <v>VP01-SP01</v>
          </cell>
          <cell r="B1870" t="str">
            <v>APPLE VALLEY PARK DISTRICT-ASSESSMENT DISTRICT NO. 1</v>
          </cell>
        </row>
        <row r="1871">
          <cell r="A1871" t="str">
            <v>VP02-FF01</v>
          </cell>
          <cell r="B1871" t="str">
            <v>HESPERIA PARK DISTRICT-FEES</v>
          </cell>
        </row>
        <row r="1872">
          <cell r="A1872" t="str">
            <v>VP02-GA01</v>
          </cell>
          <cell r="B1872" t="str">
            <v>HESPERIA PARK DISTRICT</v>
          </cell>
        </row>
        <row r="1873">
          <cell r="A1873" t="str">
            <v>VP02-GS01</v>
          </cell>
          <cell r="B1873" t="str">
            <v>HESPERIA PARK DISTRICT-SUPPLEMENTAL GTL</v>
          </cell>
        </row>
        <row r="1874">
          <cell r="A1874" t="str">
            <v>VP02-SP01</v>
          </cell>
          <cell r="B1874" t="str">
            <v>HESPERIA PARK DISTRICT-LANDSCAPE &amp; LIGHT DIST NO. 1</v>
          </cell>
        </row>
        <row r="1875">
          <cell r="A1875" t="str">
            <v>VP02-SP02</v>
          </cell>
          <cell r="B1875" t="str">
            <v>HESPERIA PARK DISTRICT-LANDSCAPE &amp; LIGHT DIST NO. 2</v>
          </cell>
        </row>
        <row r="1876">
          <cell r="A1876" t="str">
            <v>VP02-SP03</v>
          </cell>
          <cell r="B1876" t="str">
            <v>HESPERIA PARK DISTRICT-LANDSCAPE &amp; LIGHT DIST NO. 2 ZN B</v>
          </cell>
        </row>
        <row r="1877">
          <cell r="A1877" t="str">
            <v>VP02-SP04</v>
          </cell>
          <cell r="B1877" t="str">
            <v>HESPERIA PARK DISTRICT-LANDSCAPE &amp; LIGHT DIST NO. 2 ZN C</v>
          </cell>
        </row>
        <row r="1878">
          <cell r="A1878" t="str">
            <v>VP02-SP05</v>
          </cell>
          <cell r="B1878" t="str">
            <v>HESPERIA PARK DISTRICT-LANDSCAPE &amp; LIGHT DIST NO. 2 ZN D</v>
          </cell>
        </row>
        <row r="1879">
          <cell r="A1879" t="str">
            <v>VP02-SP06</v>
          </cell>
          <cell r="B1879" t="str">
            <v>HESPERIA PARK DISTRICT-LANDSCAPE &amp; LIGHT DIST NO. 2 ZN E</v>
          </cell>
        </row>
        <row r="1880">
          <cell r="A1880" t="str">
            <v>VP02-SP07</v>
          </cell>
          <cell r="B1880" t="str">
            <v>HESPERIA PARK DISTRICT-LANDSCAPE &amp; LIGHT DIST NO. 2 ZN F</v>
          </cell>
        </row>
        <row r="1881">
          <cell r="A1881" t="str">
            <v>VP02-SP08</v>
          </cell>
          <cell r="B1881" t="str">
            <v>HESPERIA PARK DISTRICT-LANDSCAPE &amp; LIGHT DIST NO. 2 ZN G</v>
          </cell>
        </row>
        <row r="1882">
          <cell r="A1882" t="str">
            <v>VP02-SP09</v>
          </cell>
          <cell r="B1882" t="str">
            <v>HESPERIA PARK DISTRICT-LANDSCAPE &amp; LIGHT DIST NO. 2 ZN H</v>
          </cell>
        </row>
        <row r="1883">
          <cell r="A1883" t="str">
            <v>VP02-SP10</v>
          </cell>
          <cell r="B1883" t="str">
            <v>HESPERIA PARK DISTRICT-LANDSCAPE &amp; LIGHT DIST NO. 2 ZN I</v>
          </cell>
        </row>
        <row r="1884">
          <cell r="A1884" t="str">
            <v>VP02-SP11</v>
          </cell>
          <cell r="B1884" t="str">
            <v>HESPERIA PARK DISTRICT-LANDSCAPE &amp; LIGHT DIST NO. 2 ZN J</v>
          </cell>
        </row>
        <row r="1885">
          <cell r="A1885" t="str">
            <v>VP02-SP12</v>
          </cell>
          <cell r="B1885" t="str">
            <v>HESPERIA PARK DISTRICT-LANDSCAPE &amp; LIGHT DIST NO. 2 ZN K</v>
          </cell>
        </row>
        <row r="1886">
          <cell r="A1886" t="str">
            <v>VP02-SP13</v>
          </cell>
          <cell r="B1886" t="str">
            <v>HESPERIA PARK DISTRICT-LANDSCAPE &amp; LIGHT DIST NO. 2 ZN L</v>
          </cell>
        </row>
        <row r="1887">
          <cell r="A1887" t="str">
            <v>VP02-SP14</v>
          </cell>
          <cell r="B1887" t="str">
            <v>HESPERIA PARK DISTRICT-LANDSCAPE &amp; LIGHT DIST NO. 2 ZN M</v>
          </cell>
        </row>
        <row r="1888">
          <cell r="A1888" t="str">
            <v>VP02-SP15</v>
          </cell>
          <cell r="B1888" t="str">
            <v>HESPERIA PARK DISTRICT-LANDSCAPE &amp; LIGHT DIST NO. 2 ZN N</v>
          </cell>
        </row>
        <row r="1889">
          <cell r="A1889" t="str">
            <v>VP02-SP16</v>
          </cell>
          <cell r="B1889" t="str">
            <v>HESPERIA PARK DISTRICT-LANDSCAPE &amp; LIGHT DIST NO. 2 ZN O</v>
          </cell>
        </row>
        <row r="1890">
          <cell r="A1890" t="str">
            <v>VP02-SP17</v>
          </cell>
          <cell r="B1890" t="str">
            <v>HESPERIA PARK DISTRICT-LANDSCAPE &amp; LIGHT DIST NO. 2 ZN P</v>
          </cell>
        </row>
        <row r="1891">
          <cell r="A1891" t="str">
            <v>VP02-SP18</v>
          </cell>
          <cell r="B1891" t="str">
            <v>HESPERIA PARK DISTRICT-LANDSCAPE &amp; LIGHT DIST NO. 2 ZN Q</v>
          </cell>
        </row>
        <row r="1892">
          <cell r="A1892" t="str">
            <v>VP02-SP19</v>
          </cell>
          <cell r="B1892" t="str">
            <v>HESPERIA PARK DISTRICT-LANDSCAPE &amp; LIGHT DIST NO. 2 ZN R</v>
          </cell>
        </row>
        <row r="1893">
          <cell r="A1893" t="str">
            <v>VP02-SP20</v>
          </cell>
          <cell r="B1893" t="str">
            <v>HESPERIA PARK DISTRICT-LANDSCAPE &amp; LIGHT DIST NO. 2 ZN S</v>
          </cell>
        </row>
        <row r="1894">
          <cell r="A1894" t="str">
            <v>VP02-SP21</v>
          </cell>
          <cell r="B1894" t="str">
            <v>HESPERIA PARK DISTRICT-LANDSCAPE &amp; LIGHT DIST NO. 2 ZN T</v>
          </cell>
        </row>
        <row r="1895">
          <cell r="A1895" t="str">
            <v>VP02-SP22</v>
          </cell>
          <cell r="B1895" t="str">
            <v>HESPERIA PARK DISTRICT-LANDSCAPE &amp; LIGHT DIST NO. 2 ZN U</v>
          </cell>
        </row>
        <row r="1896">
          <cell r="A1896" t="str">
            <v>VP02-SP23</v>
          </cell>
          <cell r="B1896" t="str">
            <v>HESPERIA PARK DISTRICT-LANDSCAPE &amp; LIGHT DIST NO. 2 ZN V</v>
          </cell>
        </row>
        <row r="1897">
          <cell r="A1897" t="str">
            <v>VP02-SP24</v>
          </cell>
          <cell r="B1897" t="str">
            <v>HESPERIA PARK DISTRICT-LANDSCAPE &amp; LIGHT DIST NO. 2 ZN W</v>
          </cell>
        </row>
        <row r="1898">
          <cell r="A1898" t="str">
            <v>VP02-SP25</v>
          </cell>
          <cell r="B1898" t="str">
            <v>HESPERIA PARK DISTRICT-LANDSCAPE &amp; LIGHT DIST NO. 2 ZN X</v>
          </cell>
        </row>
        <row r="1899">
          <cell r="A1899" t="str">
            <v>VP02-SP26</v>
          </cell>
          <cell r="B1899" t="str">
            <v>HESPERIA PARK DISTRICT-LANDSCAPE &amp; LIGHT DIST NO. 2 ZN Y</v>
          </cell>
        </row>
        <row r="1900">
          <cell r="A1900" t="str">
            <v>VP02-SP27</v>
          </cell>
          <cell r="B1900" t="str">
            <v>HESPERIA PARK DISTRICT-LANDSCAPE &amp; LIGHT DIST NO. 2 ZN Z</v>
          </cell>
        </row>
        <row r="1901">
          <cell r="A1901" t="str">
            <v>VP02-SP28</v>
          </cell>
          <cell r="B1901" t="str">
            <v>HESPERIA PARK DISTRICT-LANDSCAPE &amp; LIGHT DIST NO. 2 ZN A</v>
          </cell>
        </row>
        <row r="1902">
          <cell r="A1902" t="str">
            <v>VP02-SP29</v>
          </cell>
          <cell r="B1902" t="str">
            <v>HESPERIA PARK DISTRICT-LANDSCAPE &amp; LIGHT DIST NO. 2 ZN B</v>
          </cell>
        </row>
        <row r="1903">
          <cell r="A1903" t="str">
            <v>VP02-SP30</v>
          </cell>
          <cell r="B1903" t="str">
            <v>HESPERIA PARK DISTRICT-LANDSCAPE &amp; LIGHT DIST NO. 2 ZN C</v>
          </cell>
        </row>
        <row r="1904">
          <cell r="A1904" t="str">
            <v>VP02-SP31</v>
          </cell>
          <cell r="B1904" t="str">
            <v>HESPERIA PARK DISTRICT-LANDSCAPE &amp; LIGHT DIST NO. 2 ZN D</v>
          </cell>
        </row>
        <row r="1905">
          <cell r="A1905" t="str">
            <v>VP02-SP32</v>
          </cell>
          <cell r="B1905" t="str">
            <v>HESPERIA PARK DISTRICT-LANDSCAPE &amp; LIGHT DIST NO. 2 ZN E</v>
          </cell>
        </row>
        <row r="1906">
          <cell r="A1906" t="str">
            <v>VP02-SP33</v>
          </cell>
          <cell r="B1906" t="str">
            <v>HESPERIA PARK DISTRICT-LANDSCAPE &amp; LIGHT DIST NO. 2 ZN F</v>
          </cell>
        </row>
        <row r="1907">
          <cell r="A1907" t="str">
            <v>VP02-SP34</v>
          </cell>
          <cell r="B1907" t="str">
            <v>HESPERIA PARK DISTRICT-LANDSCAPE &amp; LIGHT DIST NO. 2 ZN G</v>
          </cell>
        </row>
        <row r="1908">
          <cell r="A1908" t="str">
            <v>VP02-SP35</v>
          </cell>
          <cell r="B1908" t="str">
            <v>HESPERIA PARK DISTRICT-LANDSCAPE &amp; LIGHT DIST NO. 2 ZN H</v>
          </cell>
        </row>
        <row r="1909">
          <cell r="A1909" t="str">
            <v>VP02-SP36</v>
          </cell>
          <cell r="B1909" t="str">
            <v>HESPERIA PARK DISTRICT-LANDSCAPE &amp; LIGHT DIST NO. 2 ZN I</v>
          </cell>
        </row>
        <row r="1910">
          <cell r="A1910" t="str">
            <v>VP02-SP37</v>
          </cell>
          <cell r="B1910" t="str">
            <v>HESPERIA PARK DISTRICT-LANDSCAPE &amp; LIGHT DIST NO. 2 ZN J</v>
          </cell>
        </row>
        <row r="1911">
          <cell r="A1911" t="str">
            <v>VP02-SP38</v>
          </cell>
          <cell r="B1911" t="str">
            <v>HESPERIA PARK DISTRICT-LANDSCAPE &amp; LIGHT DIST NO. 2 ZN K</v>
          </cell>
        </row>
        <row r="1912">
          <cell r="A1912" t="str">
            <v>VP02-SP39</v>
          </cell>
          <cell r="B1912" t="str">
            <v>HESPERIA PARK DISTRICT-LANDSCAPE &amp; LIGHT DIST NO. 2 ZN L</v>
          </cell>
        </row>
        <row r="1913">
          <cell r="A1913" t="str">
            <v>VP02-SP40</v>
          </cell>
          <cell r="B1913" t="str">
            <v>HESPERIA PARK DISTRICT-LANDSCAPE &amp; LIGHT DIST NO. 2 ZN M</v>
          </cell>
        </row>
        <row r="1914">
          <cell r="A1914" t="str">
            <v>VP02-SP41</v>
          </cell>
          <cell r="B1914" t="str">
            <v>HESPERIA PARK DISTRICT-LANDSCAPE &amp; LIGHT DIST NO. 2 ZN N</v>
          </cell>
        </row>
        <row r="1915">
          <cell r="A1915" t="str">
            <v>VP02-SP42</v>
          </cell>
          <cell r="B1915" t="str">
            <v>HESPERIA PARK DISTRICT-LANDSCAPE &amp; LIGHT DIST NO. 2 ZN O</v>
          </cell>
        </row>
        <row r="1916">
          <cell r="A1916" t="str">
            <v>VP02-SP43</v>
          </cell>
          <cell r="B1916" t="str">
            <v>HESPERIA PARK DISTRICT-LANDSCAPE &amp; LIGHT DIST NO. 2 ZN P</v>
          </cell>
        </row>
        <row r="1917">
          <cell r="A1917" t="str">
            <v>VP02-SP44</v>
          </cell>
          <cell r="B1917" t="str">
            <v>HESPERIA PARK DISTRICT-LANDSCAPE &amp; LIGHT DIST NO. 2 ZN Q</v>
          </cell>
        </row>
        <row r="1918">
          <cell r="A1918" t="str">
            <v>VP02-SP45</v>
          </cell>
          <cell r="B1918" t="str">
            <v>HESPERIA PARK DISTRICT-LANDSCAPE &amp; LIGHT DIST NO. 2 ZN R</v>
          </cell>
        </row>
        <row r="1919">
          <cell r="A1919" t="str">
            <v>VP02-SP46</v>
          </cell>
          <cell r="B1919" t="str">
            <v>HESPERIA PARK DISTRICT-LANDSCAPE &amp; LIGHT DIST NO. 2 ZN S</v>
          </cell>
        </row>
        <row r="1920">
          <cell r="A1920" t="str">
            <v>VP02-SP47</v>
          </cell>
          <cell r="B1920" t="str">
            <v>HESPERIA PARK DISTRICT-LANDSCAPE &amp; LIGHT DIST NO. 2 ZN T</v>
          </cell>
        </row>
        <row r="1921">
          <cell r="A1921" t="str">
            <v>VP02-SP48</v>
          </cell>
          <cell r="B1921" t="str">
            <v>HESPERIA PARK DISTRICT-LANDSCAPE &amp; LIGHT DIST NO. 2 ZN U</v>
          </cell>
        </row>
        <row r="1922">
          <cell r="A1922" t="str">
            <v>VP02-SP49</v>
          </cell>
          <cell r="B1922" t="str">
            <v>HESPERIA PARK DISTRICT-LANDSCAPE &amp; LIGHT DIST NO. 2 ZN V</v>
          </cell>
        </row>
        <row r="1923">
          <cell r="A1923" t="str">
            <v>VP02-SP50</v>
          </cell>
          <cell r="B1923" t="str">
            <v>HESPERIA PARK DISTRICT-LANDSCAPE &amp; LIGHT DIST NO. 2 ZN W</v>
          </cell>
        </row>
        <row r="1924">
          <cell r="A1924" t="str">
            <v>VP02-SP51</v>
          </cell>
          <cell r="B1924" t="str">
            <v>HESPERIA PARK DISTRICT-LANDSCAPE &amp; LIGHT DIST NO. 2 ZN X</v>
          </cell>
        </row>
        <row r="1925">
          <cell r="A1925" t="str">
            <v>VP02-SP52</v>
          </cell>
          <cell r="B1925" t="str">
            <v>HESPERIA PARK DISTRICT-LANDSCAPE &amp; LIGHT DIST NO. 2 ZN Y</v>
          </cell>
        </row>
        <row r="1926">
          <cell r="A1926" t="str">
            <v>VP02-SP53</v>
          </cell>
          <cell r="B1926" t="str">
            <v>HESPERIA PARK DISTRICT-LANDSCAPE &amp; LIGHT DIST NO. 2 ZN B</v>
          </cell>
        </row>
        <row r="1927">
          <cell r="A1927" t="str">
            <v>VP03-FF01</v>
          </cell>
          <cell r="B1927" t="str">
            <v>PARKER DAM PARK &amp; REC DISTRICT-FEES</v>
          </cell>
        </row>
        <row r="1928">
          <cell r="A1928" t="str">
            <v>VP03-GA01</v>
          </cell>
          <cell r="B1928" t="str">
            <v>PARKER DAM PARK &amp; REC DISTRICT</v>
          </cell>
        </row>
        <row r="1929">
          <cell r="A1929" t="str">
            <v>VP06-SP01</v>
          </cell>
          <cell r="B1929" t="str">
            <v>RIM OF THE WORLD PARK &amp; RECREATION-PARK ASSESSMENT</v>
          </cell>
        </row>
        <row r="1930">
          <cell r="A1930" t="str">
            <v>VP06-ST01</v>
          </cell>
          <cell r="B1930" t="str">
            <v>RIM OF THE WORLD PARK &amp; RECREATION-SPECIAL TAX ASSMTS</v>
          </cell>
        </row>
        <row r="1931">
          <cell r="A1931" t="str">
            <v>VQ01-SP01</v>
          </cell>
          <cell r="B1931" t="str">
            <v>MT VIEW ELEM COMM FAC DIST #1-SERIES A BOND ISSUE</v>
          </cell>
        </row>
        <row r="1932">
          <cell r="A1932" t="str">
            <v>VQ01-SP02</v>
          </cell>
          <cell r="B1932" t="str">
            <v>MT VIEW ELEM COMM FAC DIST #1-SERIES B BOND ISSUE</v>
          </cell>
        </row>
        <row r="1933">
          <cell r="A1933" t="str">
            <v>VQ02-ST01</v>
          </cell>
          <cell r="B1933" t="str">
            <v>CHINO VALLEY UNIFIED CFD #1-SPECIAL TAX</v>
          </cell>
        </row>
        <row r="1934">
          <cell r="A1934" t="str">
            <v>VQ03-ST01</v>
          </cell>
          <cell r="B1934" t="str">
            <v>ETIWANDA ELEM COMM FAC DIST #1-SPECIAL TAX</v>
          </cell>
        </row>
        <row r="1935">
          <cell r="A1935" t="str">
            <v>VQ04-ST01</v>
          </cell>
          <cell r="B1935" t="str">
            <v>FOOTHILL FIRE COMM FAC DIST #85-1-FIRE SUPPRESSION</v>
          </cell>
        </row>
        <row r="1936">
          <cell r="A1936" t="str">
            <v>VQ05-ST01</v>
          </cell>
          <cell r="B1936" t="str">
            <v>CHINO VALLEY UNIFIED CFD #2-SPECIAL TAX</v>
          </cell>
        </row>
        <row r="1937">
          <cell r="A1937" t="str">
            <v>VQ06-ST01</v>
          </cell>
          <cell r="B1937" t="str">
            <v>YUCAIPA JOINT UNIFIED CFD #1-SPECIAL TAX</v>
          </cell>
        </row>
        <row r="1938">
          <cell r="A1938" t="str">
            <v>VQ07-ST01</v>
          </cell>
          <cell r="B1938" t="str">
            <v>COLTON UNIFIED COMM FAC DIST #1-SPECIAL TAX</v>
          </cell>
        </row>
        <row r="1939">
          <cell r="A1939" t="str">
            <v>VQ08-ST01</v>
          </cell>
          <cell r="B1939" t="str">
            <v>ETIWANDA ELEM COMM FAC DIST #2-SPECIAL TAX</v>
          </cell>
        </row>
        <row r="1940">
          <cell r="A1940" t="str">
            <v>VQ09-ST01</v>
          </cell>
          <cell r="B1940" t="str">
            <v>ETIWANDA ELEM COMM FAC DIST #3-SPECIAL TAX</v>
          </cell>
        </row>
        <row r="1941">
          <cell r="A1941" t="str">
            <v>VQ10-ST01</v>
          </cell>
          <cell r="B1941" t="str">
            <v>FONTANA UNIFIED CFD 91-1-SPECIAL TAX</v>
          </cell>
        </row>
        <row r="1942">
          <cell r="A1942" t="str">
            <v>VQ11-ST01</v>
          </cell>
          <cell r="B1942" t="str">
            <v>CHAFFEY JOINT HIGH CFD #2-SPECIAL TAX</v>
          </cell>
        </row>
        <row r="1943">
          <cell r="A1943" t="str">
            <v>VQ12-ST01</v>
          </cell>
          <cell r="B1943" t="str">
            <v>CHINO VALLEY UNIFIED CFD #3-SPECIAL TAX</v>
          </cell>
        </row>
        <row r="1944">
          <cell r="A1944" t="str">
            <v>VQ13-ST01</v>
          </cell>
          <cell r="B1944" t="str">
            <v>ETIWANDA ELEM COMM FAC DIST #4-SPECIAL TAX</v>
          </cell>
        </row>
        <row r="1945">
          <cell r="A1945" t="str">
            <v>VQ14-ST01</v>
          </cell>
          <cell r="B1945" t="str">
            <v>FONTANA UNIFIED C.F.D. 96-1-SPECIAL TAX</v>
          </cell>
        </row>
        <row r="1946">
          <cell r="A1946" t="str">
            <v>VQ15-ST01</v>
          </cell>
          <cell r="B1946" t="str">
            <v>ETIWANDA ELEM COMM FAC DIST #5-SPECIAL TAX</v>
          </cell>
        </row>
        <row r="1947">
          <cell r="A1947" t="str">
            <v>VQ16-ST01</v>
          </cell>
          <cell r="B1947" t="str">
            <v>ETIWANDA ELEM COMM FAC DIST #6-SPECIAL TAX</v>
          </cell>
        </row>
        <row r="1948">
          <cell r="A1948" t="str">
            <v>VQ17-ST01</v>
          </cell>
          <cell r="B1948" t="str">
            <v>CUCAMONGA COMM FAC DIST #97-1-SPECIAL TAX</v>
          </cell>
        </row>
        <row r="1949">
          <cell r="A1949" t="str">
            <v>VQ18-ST01</v>
          </cell>
          <cell r="B1949" t="str">
            <v>MOUNTAIN VIEW SCHOOL CFD #97-1-SPECIAL TAX</v>
          </cell>
        </row>
        <row r="1950">
          <cell r="A1950" t="str">
            <v>VQ19-ST01</v>
          </cell>
          <cell r="B1950" t="str">
            <v>FONTANA UNIFIED CFD 97-1-SPECIAL TAX</v>
          </cell>
        </row>
        <row r="1951">
          <cell r="A1951" t="str">
            <v>VQ20-ST01</v>
          </cell>
          <cell r="B1951" t="str">
            <v>ETIWANDA ELEM COMM FAC DIST #7-SPECIAL TAX</v>
          </cell>
        </row>
        <row r="1952">
          <cell r="A1952" t="str">
            <v>VQ21-ST01</v>
          </cell>
          <cell r="B1952" t="str">
            <v>RANCHO ETIWANDA PUBLIC FAC. CFD 1-SPECIAL TAX</v>
          </cell>
        </row>
        <row r="1953">
          <cell r="A1953" t="str">
            <v>VQ22-ST01</v>
          </cell>
          <cell r="B1953" t="str">
            <v>UPLAND UNIFIED CFD 99-1-UPLAND UNIFIED CFD 99-1 AREA 1</v>
          </cell>
        </row>
        <row r="1954">
          <cell r="A1954" t="str">
            <v>VQ22-ST02</v>
          </cell>
          <cell r="B1954" t="str">
            <v>UPLAND UNIFIED CFD 99-1-UPLAND UNIFIED CFD 99-1 AREA 2</v>
          </cell>
        </row>
        <row r="1955">
          <cell r="A1955" t="str">
            <v>VQ23-ST01</v>
          </cell>
          <cell r="B1955" t="str">
            <v>ETIWANDA ELEM COMM FAC DIST #8-SPECIAL TAX</v>
          </cell>
        </row>
        <row r="1956">
          <cell r="A1956" t="str">
            <v>VQ24-ST01</v>
          </cell>
          <cell r="B1956" t="str">
            <v>FONTANA UNIFIED C.F.D. 00-1-SPECIAL TAX</v>
          </cell>
        </row>
        <row r="1957">
          <cell r="A1957" t="str">
            <v>VQ25-ST01</v>
          </cell>
          <cell r="B1957" t="str">
            <v>SILVER RIDGE PUBLIC FAC. CFD 1-SPECIAL TAX</v>
          </cell>
        </row>
        <row r="1958">
          <cell r="A1958" t="str">
            <v>VQ26-ST01</v>
          </cell>
          <cell r="B1958" t="str">
            <v>COLTON JNT UNIFIED COMM FAC DIST #2-SPECIAL TAX</v>
          </cell>
        </row>
        <row r="1959">
          <cell r="A1959" t="str">
            <v>VQ27-ST01</v>
          </cell>
          <cell r="B1959" t="str">
            <v>FONTANA UNIFIED C.F.D. 01-1-SPECIAL TAX</v>
          </cell>
        </row>
        <row r="1960">
          <cell r="A1960" t="str">
            <v>VQ28-ST01</v>
          </cell>
          <cell r="B1960" t="str">
            <v>REDLANDS UNIFIED CFD 2001-1-SPECIAL TAX</v>
          </cell>
        </row>
        <row r="1961">
          <cell r="A1961" t="str">
            <v>VQ29-ST01</v>
          </cell>
          <cell r="B1961" t="str">
            <v>UPLAND UNIFIED CFD 01-1-SPECIAL TAX</v>
          </cell>
        </row>
        <row r="1962">
          <cell r="A1962" t="str">
            <v>VQ30-ST01</v>
          </cell>
          <cell r="B1962" t="str">
            <v>SNOWLINE JOINT USD CFD 2002-1-SPECIAL TAX</v>
          </cell>
        </row>
        <row r="1963">
          <cell r="A1963" t="str">
            <v>VQ31-ST01</v>
          </cell>
          <cell r="B1963" t="str">
            <v>FONTANA UNIFIED C.F.D. 02-1-SPECIAL TAX</v>
          </cell>
        </row>
        <row r="1964">
          <cell r="A1964" t="str">
            <v>VQ32-ST01</v>
          </cell>
          <cell r="B1964" t="str">
            <v>ETIWANDA ELEM COMM FAC DIST #9-SPECIAL TAX</v>
          </cell>
        </row>
        <row r="1965">
          <cell r="A1965" t="str">
            <v>VQ33-ST01</v>
          </cell>
          <cell r="B1965" t="str">
            <v>HESPERIA USD CFD 2004-1 6711752901-SPECIAL TAX</v>
          </cell>
        </row>
        <row r="1966">
          <cell r="A1966" t="str">
            <v>VQ34-ST01</v>
          </cell>
          <cell r="B1966" t="str">
            <v>VICTOR ELEM SCHL DIST CFD 2004-1 TR-SPECIAL TAX</v>
          </cell>
        </row>
        <row r="1967">
          <cell r="A1967" t="str">
            <v>VQ35-ST01</v>
          </cell>
          <cell r="B1967" t="str">
            <v>ETIWANDA SCHOOL DIST CFD 2004-1 IA1-SPECIAL TAX</v>
          </cell>
        </row>
        <row r="1968">
          <cell r="A1968" t="str">
            <v>VQ36-ST01</v>
          </cell>
          <cell r="B1968" t="str">
            <v>ETIWANDA SCHOOL DISTRICT CFD 2004-2-SPECIAL TAX</v>
          </cell>
        </row>
        <row r="1969">
          <cell r="A1969" t="str">
            <v>VQ37-ST01</v>
          </cell>
          <cell r="B1969" t="str">
            <v>FONTANA UNIFIED C.F.D. 04-1-SPECIAL TAX</v>
          </cell>
        </row>
        <row r="1970">
          <cell r="A1970" t="str">
            <v>VQ38-ST01</v>
          </cell>
          <cell r="B1970" t="str">
            <v>VICTOR VLY UNION HS DIST CFD 2003-1-SPECIAL TAX</v>
          </cell>
        </row>
        <row r="1971">
          <cell r="A1971" t="str">
            <v>VQ39-ST01</v>
          </cell>
          <cell r="B1971" t="str">
            <v>FONTANA UNIFIED C.F.D. 05-1-SPECIAL TAX</v>
          </cell>
        </row>
        <row r="1972">
          <cell r="A1972" t="str">
            <v>VQ40-ST01</v>
          </cell>
          <cell r="B1972" t="str">
            <v>VICTOR ELEM SCL DIST CFD 2005-1-SPECIAL TAX</v>
          </cell>
        </row>
        <row r="1973">
          <cell r="A1973" t="str">
            <v>VQ41-ST01</v>
          </cell>
          <cell r="B1973" t="str">
            <v>VICTOR ELEM SCL DIST CFD 2005-2-SPECIAL TAX</v>
          </cell>
        </row>
        <row r="1974">
          <cell r="A1974" t="str">
            <v>VQ42-ST01</v>
          </cell>
          <cell r="B1974" t="str">
            <v>SNOWLINE JOINT USD CFD 92-1-SPECIAL TAX</v>
          </cell>
        </row>
        <row r="1975">
          <cell r="A1975" t="str">
            <v>VQ43-ST01</v>
          </cell>
          <cell r="B1975" t="str">
            <v>SNOWLINE JOINT USD CFD 2005-1-SPECIAL TAX</v>
          </cell>
        </row>
        <row r="1976">
          <cell r="A1976" t="str">
            <v>VQ44-ST01</v>
          </cell>
          <cell r="B1976" t="str">
            <v>SNOWLINE JOINT USD CFD 2005-2-SPECIAL TAX</v>
          </cell>
        </row>
        <row r="1977">
          <cell r="A1977" t="str">
            <v>VQ45-ST01</v>
          </cell>
          <cell r="B1977" t="str">
            <v>SNOWLINE JOINT USD CFD 2005-3-SPECIAL TAX</v>
          </cell>
        </row>
        <row r="1978">
          <cell r="A1978" t="str">
            <v>VQ46-ST01</v>
          </cell>
          <cell r="B1978" t="str">
            <v>SNOWLINE JOINT USD CFD 2005-4-SPECIAL TAX</v>
          </cell>
        </row>
        <row r="1979">
          <cell r="A1979" t="str">
            <v>VQ47-ST01</v>
          </cell>
          <cell r="B1979" t="str">
            <v>HESPERIA USD CFD 2004-1 ANX 1-SPECIAL TAX</v>
          </cell>
        </row>
        <row r="1980">
          <cell r="A1980" t="str">
            <v>VQ48-ST01</v>
          </cell>
          <cell r="B1980" t="str">
            <v>HESPERIA USD CFD 2004-1 ANX 2-SPECIAL TAX</v>
          </cell>
        </row>
        <row r="1981">
          <cell r="A1981" t="str">
            <v>VQ49-ST01</v>
          </cell>
          <cell r="B1981" t="str">
            <v>HESPERIA USD CFD 2006-2-SPECIAL TAX</v>
          </cell>
        </row>
        <row r="1982">
          <cell r="A1982" t="str">
            <v>VQ50-ST01</v>
          </cell>
          <cell r="B1982" t="str">
            <v>ADELANTO SCHOOL DIST CFD 1-SPECIAL TAX</v>
          </cell>
        </row>
        <row r="1983">
          <cell r="A1983" t="str">
            <v>VQ50-ST02</v>
          </cell>
          <cell r="B1983" t="str">
            <v>ADELANTO SCHOOL DIST CFD 1-SPECIAL TAX</v>
          </cell>
        </row>
        <row r="1984">
          <cell r="A1984" t="str">
            <v>VQ50-ST03</v>
          </cell>
          <cell r="B1984" t="str">
            <v>ADELANTO SCHOOL DIST CFD 1-SPECIAL TAX</v>
          </cell>
        </row>
        <row r="1985">
          <cell r="A1985" t="str">
            <v>VQ51-ST01</v>
          </cell>
          <cell r="B1985" t="str">
            <v>ADELANTO SCHOOL DIST CFD 2-SPECIAL TAX</v>
          </cell>
        </row>
        <row r="1986">
          <cell r="A1986" t="str">
            <v>VQ52-ST01</v>
          </cell>
          <cell r="B1986" t="str">
            <v>YUCAIPA-CALIMESA JUSD CFD #2 325122-SPECIAL TAX</v>
          </cell>
        </row>
        <row r="1987">
          <cell r="A1987" t="str">
            <v>VQ53-ST01</v>
          </cell>
          <cell r="B1987" t="str">
            <v>FONTANA UNIFIED C.F.D. 07-1-SPECIAL TAX</v>
          </cell>
        </row>
        <row r="1988">
          <cell r="A1988" t="str">
            <v>VQ54-ST01</v>
          </cell>
          <cell r="B1988" t="str">
            <v>ETIWANDA SCHOOL DIST CFD 2004-1 IA2-ETIWANDA SCHOOL DISTRICT</v>
          </cell>
        </row>
        <row r="1989">
          <cell r="A1989" t="str">
            <v>VQ55-ST01</v>
          </cell>
          <cell r="B1989" t="str">
            <v>ETIWANDA SCHOOL DIST CFD 10-ETIWANDA SCHOOL DIST</v>
          </cell>
        </row>
        <row r="1990">
          <cell r="A1990" t="str">
            <v>VQ56-ST01</v>
          </cell>
          <cell r="B1990" t="str">
            <v>VICTORIA GARDENS PUB FAC CFD 2007-1-ETIWANDA SCHOOL DIST</v>
          </cell>
        </row>
        <row r="1991">
          <cell r="A1991" t="str">
            <v>VQ57-ST01</v>
          </cell>
          <cell r="B1991" t="str">
            <v>VICTOR ELEM SCL DIST CFD 2006-1-SPECIAL TAX</v>
          </cell>
        </row>
        <row r="1992">
          <cell r="A1992" t="str">
            <v>VQ58-ST01</v>
          </cell>
          <cell r="B1992" t="str">
            <v>VICTOR ELEM SCL DIST CFD 2006-2-SPECIAL TAX</v>
          </cell>
        </row>
        <row r="1993">
          <cell r="A1993" t="str">
            <v>VQ59-ST01</v>
          </cell>
          <cell r="B1993" t="str">
            <v>YUCAIPA-CALIMESA JUSD CFD #3-SPECIAL TAX</v>
          </cell>
        </row>
        <row r="1994">
          <cell r="A1994" t="str">
            <v>VQ60-ST01</v>
          </cell>
          <cell r="B1994" t="str">
            <v>SNOWLINE JOINT USD CFD 2005-5-SPECIAL TAX</v>
          </cell>
        </row>
        <row r="1995">
          <cell r="A1995" t="str">
            <v>VQ61-ST01</v>
          </cell>
          <cell r="B1995" t="str">
            <v>SNOWLINE JOINT USD CFD 2005-7 IA A-SPECIAL TAX</v>
          </cell>
        </row>
        <row r="1996">
          <cell r="A1996" t="str">
            <v>VQ62-ST01</v>
          </cell>
          <cell r="B1996" t="str">
            <v>SNOWLINE JOINT USD CFD 2005-7 IA B-SPECIAL TAX</v>
          </cell>
        </row>
        <row r="1997">
          <cell r="A1997" t="str">
            <v>VQ63-ST01</v>
          </cell>
          <cell r="B1997" t="str">
            <v>HESPERIA USD CFD 2006-5-SPECIAL TAX</v>
          </cell>
        </row>
        <row r="1998">
          <cell r="A1998" t="str">
            <v>VQ64-ST01</v>
          </cell>
          <cell r="B1998" t="str">
            <v>ADELANTO SCHOOL DIST CFD 3-SPECIAL TAX</v>
          </cell>
        </row>
        <row r="1999">
          <cell r="A1999" t="str">
            <v>VQ65-ST01</v>
          </cell>
          <cell r="B1999" t="str">
            <v>ADELANTO SCHOOL DIST CFD 4-SPECIAL TAX A</v>
          </cell>
        </row>
        <row r="2000">
          <cell r="A2000" t="str">
            <v>VQ65-ST02</v>
          </cell>
          <cell r="B2000" t="str">
            <v>ADELANTO SCHOOL DIST CFD 4-SPECIAL TAX B</v>
          </cell>
        </row>
        <row r="2001">
          <cell r="A2001" t="str">
            <v>VQ66-ST01</v>
          </cell>
          <cell r="B2001" t="str">
            <v>CHINO VALLEY UNIFIED CFD #4-SPECIAL TAX</v>
          </cell>
        </row>
        <row r="2002">
          <cell r="A2002" t="str">
            <v>VQ67-ST01</v>
          </cell>
          <cell r="B2002" t="str">
            <v>REDLANDS UNIFIED CFD 2006-1-SPECIAL TAX</v>
          </cell>
        </row>
        <row r="2003">
          <cell r="A2003" t="str">
            <v>VQ68-ST01</v>
          </cell>
          <cell r="B2003" t="str">
            <v>COLTON JNT UNIFIED COMM FAC DIST #3-SPECIAL TAX</v>
          </cell>
        </row>
        <row r="2004">
          <cell r="A2004" t="str">
            <v>VQ69-ST01</v>
          </cell>
          <cell r="B2004" t="str">
            <v>VICTOR VLY UNION HS DIST CFD 2007-1-SPECIAL TAX</v>
          </cell>
        </row>
        <row r="2005">
          <cell r="A2005" t="str">
            <v>VQ70-ST01</v>
          </cell>
          <cell r="B2005" t="str">
            <v>HESPERIA USD CFD 2006-3-SPECIAL TAX</v>
          </cell>
        </row>
        <row r="2006">
          <cell r="A2006" t="str">
            <v>VR01-FF01</v>
          </cell>
          <cell r="B2006" t="str">
            <v>EAST VALLEY RESOURCE CONS DISTRICT-FEES</v>
          </cell>
        </row>
        <row r="2007">
          <cell r="A2007" t="str">
            <v>VR01-GL01</v>
          </cell>
          <cell r="B2007" t="str">
            <v>EAST VALLEY RESOURCE CONS DISTRICT L O</v>
          </cell>
        </row>
        <row r="2008">
          <cell r="A2008" t="str">
            <v>VR02-FF01</v>
          </cell>
          <cell r="B2008" t="str">
            <v>INLAND EMPIRE JT RES CONS DIST-FEES</v>
          </cell>
        </row>
        <row r="2009">
          <cell r="A2009" t="str">
            <v>VR02-GL01</v>
          </cell>
          <cell r="B2009" t="str">
            <v>INLAND EMPIRE JT RES CONS DIST L O</v>
          </cell>
        </row>
        <row r="2010">
          <cell r="A2010" t="str">
            <v>VR03-FF01</v>
          </cell>
          <cell r="B2010" t="str">
            <v>MOJAVE DESERT RESOURCE CONS DIST-FEES</v>
          </cell>
        </row>
        <row r="2011">
          <cell r="A2011" t="str">
            <v>VR03-GL01</v>
          </cell>
          <cell r="B2011" t="str">
            <v>MOJAVE DESERT RESOURCE CONS DIST L O</v>
          </cell>
        </row>
        <row r="2012">
          <cell r="A2012" t="str">
            <v>VT01-GL01</v>
          </cell>
          <cell r="B2012" t="str">
            <v>SAN BDNO VALLEY WATER CONS DIST L O</v>
          </cell>
        </row>
        <row r="2013">
          <cell r="A2013" t="str">
            <v>VW02-FF01</v>
          </cell>
          <cell r="B2013" t="str">
            <v>MOJAVE RIVER COUNTY WATER-FEES</v>
          </cell>
        </row>
        <row r="2014">
          <cell r="A2014" t="str">
            <v>VW02-GA01</v>
          </cell>
          <cell r="B2014" t="str">
            <v>MOJAVE RIVER COUNTY WATER</v>
          </cell>
        </row>
        <row r="2015">
          <cell r="A2015" t="str">
            <v>WA01-FF01</v>
          </cell>
          <cell r="B2015" t="str">
            <v>BIG BEAR CITY AIRPORT DISTRICT-FEES</v>
          </cell>
        </row>
        <row r="2016">
          <cell r="A2016" t="str">
            <v>WA01-GA01</v>
          </cell>
          <cell r="B2016" t="str">
            <v>BIG BEAR CITY AIRPORT DISTRICT</v>
          </cell>
        </row>
        <row r="2017">
          <cell r="A2017" t="str">
            <v>WB02-GA01</v>
          </cell>
          <cell r="B2017" t="str">
            <v>NEEDLES CEMETERY DISTRICT</v>
          </cell>
        </row>
        <row r="2018">
          <cell r="A2018" t="str">
            <v>WC01-DA01</v>
          </cell>
          <cell r="B2018" t="str">
            <v>BAKER COMM SERV DISTRICT-DEBT SERVICE</v>
          </cell>
        </row>
        <row r="2019">
          <cell r="A2019" t="str">
            <v>WC01-FF01</v>
          </cell>
          <cell r="B2019" t="str">
            <v>BAKER COMM SERV DISTRICT-FEES</v>
          </cell>
        </row>
        <row r="2020">
          <cell r="A2020" t="str">
            <v>WC01-GA01</v>
          </cell>
          <cell r="B2020" t="str">
            <v>BAKER COMM SERV DISTRICT</v>
          </cell>
        </row>
        <row r="2021">
          <cell r="A2021" t="str">
            <v>WC01-GS01</v>
          </cell>
          <cell r="B2021" t="str">
            <v>BAKER COMM SERV DISTRICT-SUPPLEMENTAL GTL</v>
          </cell>
        </row>
        <row r="2022">
          <cell r="A2022" t="str">
            <v>WC02-FF01</v>
          </cell>
          <cell r="B2022" t="str">
            <v>BARSTOW HEIGHTS COMM SERV DISTRICT-FEES</v>
          </cell>
        </row>
        <row r="2023">
          <cell r="A2023" t="str">
            <v>WC02-GA01</v>
          </cell>
          <cell r="B2023" t="str">
            <v>BARSTOW HEIGHTS COMM SERV DISTRICT</v>
          </cell>
        </row>
        <row r="2024">
          <cell r="A2024" t="str">
            <v>WC02-TT01</v>
          </cell>
          <cell r="B2024" t="str">
            <v>BARSTOW HEIGHTS COMM SERV DISTRICT-BARSTOW HEIGHTS CSD</v>
          </cell>
        </row>
        <row r="2025">
          <cell r="A2025" t="str">
            <v>WC03-DA01</v>
          </cell>
          <cell r="B2025" t="str">
            <v>BIG BEAR CITY COMM SERV DIST-DEBT SERVICE</v>
          </cell>
        </row>
        <row r="2026">
          <cell r="A2026" t="str">
            <v>WC03-FF01</v>
          </cell>
          <cell r="B2026" t="str">
            <v>BIG BEAR CITY COMM SERV DIST-FEES</v>
          </cell>
        </row>
        <row r="2027">
          <cell r="A2027" t="str">
            <v>WC03-GA01</v>
          </cell>
          <cell r="B2027" t="str">
            <v>BIG BEAR CITY COMM SERV DIST</v>
          </cell>
        </row>
        <row r="2028">
          <cell r="A2028" t="str">
            <v>WC03-SP01</v>
          </cell>
          <cell r="B2028" t="str">
            <v>BIG BEAR CITY COMM SERV DIST-FIRE SUPPRESSION</v>
          </cell>
        </row>
        <row r="2029">
          <cell r="A2029" t="str">
            <v>WC03-SP02</v>
          </cell>
          <cell r="B2029" t="str">
            <v>BIG BEAR CITY COMM SERV DIST-SEWER USER FEES</v>
          </cell>
        </row>
        <row r="2030">
          <cell r="A2030" t="str">
            <v>WC03-SP03</v>
          </cell>
          <cell r="B2030" t="str">
            <v>BIG BEAR CITY COMM SERV DIST-TRASH SERVICES</v>
          </cell>
        </row>
        <row r="2031">
          <cell r="A2031" t="str">
            <v>WC03-SP04</v>
          </cell>
          <cell r="B2031" t="str">
            <v>BIG BEAR CITY COMM SERV DIST-BIG BEAR RWA SEWER FEE</v>
          </cell>
        </row>
        <row r="2032">
          <cell r="A2032" t="str">
            <v>WC03-SP05</v>
          </cell>
          <cell r="B2032" t="str">
            <v>BIG BEAR CITY COMM SERV DIST-COMMERCIAL DISPOSAL SERVICE FEE</v>
          </cell>
        </row>
        <row r="2033">
          <cell r="A2033" t="str">
            <v>WC03-SS01</v>
          </cell>
          <cell r="B2033" t="str">
            <v>BIG BEAR CITY COMM SERV DIST-SEWER STANDBY</v>
          </cell>
        </row>
        <row r="2034">
          <cell r="A2034" t="str">
            <v>WC03-SU01</v>
          </cell>
          <cell r="B2034" t="str">
            <v>BIG BEAR CITY COMM SERV DIST-DELINQUENT USER FEES</v>
          </cell>
        </row>
        <row r="2035">
          <cell r="A2035" t="str">
            <v>WC03-SW01</v>
          </cell>
          <cell r="B2035" t="str">
            <v>BIG BEAR CITY COMM SERV DIST-WATER STANDBY</v>
          </cell>
        </row>
        <row r="2036">
          <cell r="A2036" t="str">
            <v>WC03-TS01</v>
          </cell>
          <cell r="B2036" t="str">
            <v>BIG BEAR CITY COMM SERV DIST-BOND 1</v>
          </cell>
        </row>
        <row r="2037">
          <cell r="A2037" t="str">
            <v>WC03-TS02</v>
          </cell>
          <cell r="B2037" t="str">
            <v>BIG BEAR CITY COMM SERV DIST-BOND 2</v>
          </cell>
        </row>
        <row r="2038">
          <cell r="A2038" t="str">
            <v>WC03-TS03</v>
          </cell>
          <cell r="B2038" t="str">
            <v>BIG BEAR CITY COMM SERV DIST-BOND 3</v>
          </cell>
        </row>
        <row r="2039">
          <cell r="A2039" t="str">
            <v>WC03-TS04</v>
          </cell>
          <cell r="B2039" t="str">
            <v>BIG BEAR CITY COMM SERV DIST-BOND 4</v>
          </cell>
        </row>
        <row r="2040">
          <cell r="A2040" t="str">
            <v>WC03-TS05</v>
          </cell>
          <cell r="B2040" t="str">
            <v>BIG BEAR CITY COMM SERV DIST-BOND 5</v>
          </cell>
        </row>
        <row r="2041">
          <cell r="A2041" t="str">
            <v>WC03-TS06</v>
          </cell>
          <cell r="B2041" t="str">
            <v>BIG BEAR CITY COMM SERV DIST-BOND 6</v>
          </cell>
        </row>
        <row r="2042">
          <cell r="A2042" t="str">
            <v>WC03-TS07</v>
          </cell>
          <cell r="B2042" t="str">
            <v>BIG BEAR CITY COMM SERV DIST-BOND 7</v>
          </cell>
        </row>
        <row r="2043">
          <cell r="A2043" t="str">
            <v>WC03-TS08</v>
          </cell>
          <cell r="B2043" t="str">
            <v>BIG BEAR CITY COMM SERV DIST-BOND 8</v>
          </cell>
        </row>
        <row r="2044">
          <cell r="A2044" t="str">
            <v>WC03-TS09</v>
          </cell>
          <cell r="B2044" t="str">
            <v>BIG BEAR CITY COMM SERV DIST-BOND 9</v>
          </cell>
        </row>
        <row r="2045">
          <cell r="A2045" t="str">
            <v>WC03-TS10</v>
          </cell>
          <cell r="B2045" t="str">
            <v>BIG BEAR CITY COMM SERV DIST-A.D. 02-01 DIXIE LEE LANE SEWER</v>
          </cell>
        </row>
        <row r="2046">
          <cell r="A2046" t="str">
            <v>WC03-TS11</v>
          </cell>
          <cell r="B2046" t="str">
            <v>BIG BEAR CITY COMM SERV DIST-A.D. 03-01 EAST SHAY SEWER ASSMT</v>
          </cell>
        </row>
        <row r="2047">
          <cell r="A2047" t="str">
            <v>WC04-FF01</v>
          </cell>
          <cell r="B2047" t="str">
            <v>BIG RIVER COMM SERV DISTRICT-FEES</v>
          </cell>
        </row>
        <row r="2048">
          <cell r="A2048" t="str">
            <v>WC04-GA01</v>
          </cell>
          <cell r="B2048" t="str">
            <v>BIG RIVER COMM SERV DISTRICT</v>
          </cell>
        </row>
        <row r="2049">
          <cell r="A2049" t="str">
            <v>WC04-SP01</v>
          </cell>
          <cell r="B2049" t="str">
            <v>BIG RIVER COMM SERV DISTRICT-LANDSCAPE &amp; LIGHT A.D. #1</v>
          </cell>
        </row>
        <row r="2050">
          <cell r="A2050" t="str">
            <v>WC04-SP02</v>
          </cell>
          <cell r="B2050" t="str">
            <v>BIG RIVER COMM SERV DISTRICT-BIG RIVER PARK ASSESSMENT</v>
          </cell>
        </row>
        <row r="2051">
          <cell r="A2051" t="str">
            <v>WC05-DA01</v>
          </cell>
          <cell r="B2051" t="str">
            <v>DAGGETT COMM SERV DISTRICT-DEBT SERVICE</v>
          </cell>
        </row>
        <row r="2052">
          <cell r="A2052" t="str">
            <v>WC05-FF01</v>
          </cell>
          <cell r="B2052" t="str">
            <v>DAGGETT COMM SERV DISTRICT-FEES</v>
          </cell>
        </row>
        <row r="2053">
          <cell r="A2053" t="str">
            <v>WC05-GA01</v>
          </cell>
          <cell r="B2053" t="str">
            <v>DAGGETT COMM SERV DISTRICT</v>
          </cell>
        </row>
        <row r="2054">
          <cell r="A2054" t="str">
            <v>WC05-GS01</v>
          </cell>
          <cell r="B2054" t="str">
            <v>DAGGETT COMM SERV DISTRICT-SUPPLEMENTAL GTL</v>
          </cell>
        </row>
        <row r="2055">
          <cell r="A2055" t="str">
            <v>WC06-FF01</v>
          </cell>
          <cell r="B2055" t="str">
            <v>NEWBERRY COMM SERV DISTRICT-FEES</v>
          </cell>
        </row>
        <row r="2056">
          <cell r="A2056" t="str">
            <v>WC06-GA01</v>
          </cell>
          <cell r="B2056" t="str">
            <v>NEWBERRY COMM SERV DISTRICT</v>
          </cell>
        </row>
        <row r="2057">
          <cell r="A2057" t="str">
            <v>WC07-SP01</v>
          </cell>
          <cell r="B2057" t="str">
            <v>CALIFORNIA CITY CSD-MISCELLANEOUS ASSESSMENT</v>
          </cell>
        </row>
        <row r="2058">
          <cell r="A2058" t="str">
            <v>WC08-DI01</v>
          </cell>
          <cell r="B2058" t="str">
            <v>LAKE ARROWHEAD CSD-DEBT SERVICE SANI BOND-LAND+IMP</v>
          </cell>
        </row>
        <row r="2059">
          <cell r="A2059" t="str">
            <v>WC08-FF01</v>
          </cell>
          <cell r="B2059" t="str">
            <v>LAKE ARROWHEAD CSD-FEES</v>
          </cell>
        </row>
        <row r="2060">
          <cell r="A2060" t="str">
            <v>WC08-GI01</v>
          </cell>
          <cell r="B2060" t="str">
            <v>LAKE ARROWHEAD CSD L &amp; I</v>
          </cell>
        </row>
        <row r="2061">
          <cell r="A2061" t="str">
            <v>WC08-GS01</v>
          </cell>
          <cell r="B2061" t="str">
            <v>LAKE ARROWHEAD CSD-SUPPLEMENTAL GTL</v>
          </cell>
        </row>
        <row r="2062">
          <cell r="A2062" t="str">
            <v>WC08-SS01</v>
          </cell>
          <cell r="B2062" t="str">
            <v>LAKE ARROWHEAD CSD-SEWER AVAILABILITY</v>
          </cell>
        </row>
        <row r="2063">
          <cell r="A2063" t="str">
            <v>WC08-SU01</v>
          </cell>
          <cell r="B2063" t="str">
            <v>LAKE ARROWHEAD CSD-DELINQUENT SEWER SERVICE</v>
          </cell>
        </row>
        <row r="2064">
          <cell r="A2064" t="str">
            <v>WC08-SU02</v>
          </cell>
          <cell r="B2064" t="str">
            <v>LAKE ARROWHEAD CSD-SEWER FEES</v>
          </cell>
        </row>
        <row r="2065">
          <cell r="A2065" t="str">
            <v>WC08-SW01</v>
          </cell>
          <cell r="B2065" t="str">
            <v>LAKE ARROWHEAD CSD-WATER STANDBY CHARGE</v>
          </cell>
        </row>
        <row r="2066">
          <cell r="A2066" t="str">
            <v>WC08-SW02</v>
          </cell>
          <cell r="B2066" t="str">
            <v>LAKE ARROWHEAD CSD-WATER SUPPLY FEE</v>
          </cell>
        </row>
        <row r="2067">
          <cell r="A2067" t="str">
            <v>WC08-TS01</v>
          </cell>
          <cell r="B2067" t="str">
            <v>LAKE ARROWHEAD CSD-SANI BOND 3</v>
          </cell>
        </row>
        <row r="2068">
          <cell r="A2068" t="str">
            <v>WC08-TS02</v>
          </cell>
          <cell r="B2068" t="str">
            <v>LAKE ARROWHEAD CSD-SANI BOND 5</v>
          </cell>
        </row>
        <row r="2069">
          <cell r="A2069" t="str">
            <v>WC08-TS03</v>
          </cell>
          <cell r="B2069" t="str">
            <v>LAKE ARROWHEAD CSD-SANI BOND 6</v>
          </cell>
        </row>
        <row r="2070">
          <cell r="A2070" t="str">
            <v>WC08-TS04</v>
          </cell>
          <cell r="B2070" t="str">
            <v>LAKE ARROWHEAD CSD-SANI BOND 8</v>
          </cell>
        </row>
        <row r="2071">
          <cell r="A2071" t="str">
            <v>WC08-TW01</v>
          </cell>
          <cell r="B2071" t="str">
            <v>LAKE ARROWHEAD CSD-ASSESSMENT DISTRICT 94-1</v>
          </cell>
        </row>
        <row r="2072">
          <cell r="A2072" t="str">
            <v>WC09-FF01</v>
          </cell>
          <cell r="B2072" t="str">
            <v>RUBIDOUX COMMUNITY SERVICES DIST-FEES</v>
          </cell>
        </row>
        <row r="2073">
          <cell r="A2073" t="str">
            <v>WC09-GA01</v>
          </cell>
          <cell r="B2073" t="str">
            <v>RUBIDOUX COMMUNITY SERVICES DIST</v>
          </cell>
        </row>
        <row r="2074">
          <cell r="A2074" t="str">
            <v>WC10-FF01</v>
          </cell>
          <cell r="B2074" t="str">
            <v>MORONGO VALLEY COMM SERVICES DIST-FEES</v>
          </cell>
        </row>
        <row r="2075">
          <cell r="A2075" t="str">
            <v>WC10-GA01</v>
          </cell>
          <cell r="B2075" t="str">
            <v>MORONGO VALLEY COMM SERVICES DIST</v>
          </cell>
        </row>
        <row r="2076">
          <cell r="A2076" t="str">
            <v>WC10-GS01</v>
          </cell>
          <cell r="B2076" t="str">
            <v>MORONGO VALLEY COMM SERVICES DIST-SUPPLEMENTAL GTL</v>
          </cell>
        </row>
        <row r="2077">
          <cell r="A2077" t="str">
            <v>WC10-SP01</v>
          </cell>
          <cell r="B2077" t="str">
            <v>MORONGO VALLEY COMM SERVICES DIST-GENERAL GOVERNMENTAL TAX</v>
          </cell>
        </row>
        <row r="2078">
          <cell r="A2078" t="str">
            <v>WC10-SP02</v>
          </cell>
          <cell r="B2078" t="str">
            <v>MORONGO VALLEY COMM SERVICES DIST-GOVERNMENTAL GENERAL TAX</v>
          </cell>
        </row>
        <row r="2079">
          <cell r="A2079" t="str">
            <v>WC10-SP03</v>
          </cell>
          <cell r="B2079" t="str">
            <v>MORONGO VALLEY COMM SERVICES DIST-FIRE SUPPRESSION ASSESSMENT</v>
          </cell>
        </row>
        <row r="2080">
          <cell r="A2080" t="str">
            <v>WC11-FF01</v>
          </cell>
          <cell r="B2080" t="str">
            <v>YERMO COMMUNITY SERVICES DISTRICT-FEES</v>
          </cell>
        </row>
        <row r="2081">
          <cell r="A2081" t="str">
            <v>WC11-GA01</v>
          </cell>
          <cell r="B2081" t="str">
            <v>YERMO COMMUNITY SERVICES DISTRICT</v>
          </cell>
        </row>
        <row r="2082">
          <cell r="A2082" t="str">
            <v>WC11-GS01</v>
          </cell>
          <cell r="B2082" t="str">
            <v>YERMO COMMUNITY SERVICES DISTRICT-SUPPLEMENTAL GTL</v>
          </cell>
        </row>
        <row r="2083">
          <cell r="A2083" t="str">
            <v>WC12-DA01</v>
          </cell>
          <cell r="B2083" t="str">
            <v>HELENDALE CSD-DEBT SERVICE</v>
          </cell>
        </row>
        <row r="2084">
          <cell r="A2084" t="str">
            <v>WC12-GA01</v>
          </cell>
          <cell r="B2084" t="str">
            <v>HELENDALE CSD</v>
          </cell>
        </row>
        <row r="2085">
          <cell r="A2085" t="str">
            <v>WC12-SL01</v>
          </cell>
          <cell r="B2085" t="str">
            <v>HELENDALE CSD-REFUSE DISPOSAL LAND USE FEE</v>
          </cell>
        </row>
        <row r="2086">
          <cell r="A2086" t="str">
            <v>WC12-SS01</v>
          </cell>
          <cell r="B2086" t="str">
            <v>HELENDALE CSD-SEWER STANDBY FEE</v>
          </cell>
        </row>
        <row r="2087">
          <cell r="A2087" t="str">
            <v>WC12-SW01</v>
          </cell>
          <cell r="B2087" t="str">
            <v>HELENDALE CSD-WATER STANDBY FEE</v>
          </cell>
        </row>
        <row r="2088">
          <cell r="A2088" t="str">
            <v>WC13-GA01</v>
          </cell>
          <cell r="B2088" t="str">
            <v>PHELAN PINON HILLS CSD</v>
          </cell>
        </row>
        <row r="2089">
          <cell r="A2089" t="str">
            <v>WC13-SU01</v>
          </cell>
          <cell r="B2089" t="str">
            <v>PHELAN PINON HILLS CSD-DELQ WATER/SEWER USER CHG</v>
          </cell>
        </row>
        <row r="2090">
          <cell r="A2090" t="str">
            <v>WC13-SW01</v>
          </cell>
          <cell r="B2090" t="str">
            <v>PHELAN PINON HILLS CSD-WATER AVAILABILITY</v>
          </cell>
        </row>
        <row r="2091">
          <cell r="A2091" t="str">
            <v>WF01-FF01</v>
          </cell>
          <cell r="B2091" t="str">
            <v>APPLE VALLEY FIRE PROTECTION DIST-FEES</v>
          </cell>
        </row>
        <row r="2092">
          <cell r="A2092" t="str">
            <v>WF01-GA01</v>
          </cell>
          <cell r="B2092" t="str">
            <v>APPLE VALLEY FIRE PROTECTION DIST</v>
          </cell>
        </row>
        <row r="2093">
          <cell r="A2093" t="str">
            <v>WF01-GS01</v>
          </cell>
          <cell r="B2093" t="str">
            <v>APPLE VALLEY FIRE PROTECTION DIST-SUPPLEMENTAL GTL</v>
          </cell>
        </row>
        <row r="2094">
          <cell r="A2094" t="str">
            <v>WF01-SP01</v>
          </cell>
          <cell r="B2094" t="str">
            <v>APPLE VALLEY FIRE PROTECTION DIST-FIRE SUPPRESSION</v>
          </cell>
        </row>
        <row r="2095">
          <cell r="A2095" t="str">
            <v>WF01-SP02</v>
          </cell>
          <cell r="B2095" t="str">
            <v>APPLE VALLEY FIRE PROTECTION DIST-FIRE SERVICES</v>
          </cell>
        </row>
        <row r="2096">
          <cell r="A2096" t="str">
            <v>WF01-SP03</v>
          </cell>
          <cell r="B2096" t="str">
            <v>APPLE VALLEY FIRE PROTECTION DIST-FIRE SERVICES</v>
          </cell>
        </row>
        <row r="2097">
          <cell r="A2097" t="str">
            <v>WF01-SP05</v>
          </cell>
          <cell r="B2097" t="str">
            <v>APPLE VALLEY FIRE PROTECTION DIST-FIRE SERVICES HAZARD</v>
          </cell>
        </row>
        <row r="2098">
          <cell r="A2098" t="str">
            <v>WF07-FF01</v>
          </cell>
          <cell r="B2098" t="str">
            <v>CHINO VALLEY INDEPENDENT FIRE DIST-CHINO FIRE FEES</v>
          </cell>
        </row>
        <row r="2099">
          <cell r="A2099" t="str">
            <v>WF07-GA01</v>
          </cell>
          <cell r="B2099" t="str">
            <v>CHINO VALLEY INDEPENDENT FIRE DIST UNINCORP AREA</v>
          </cell>
        </row>
        <row r="2100">
          <cell r="A2100" t="str">
            <v>WF07-GA02</v>
          </cell>
          <cell r="B2100" t="str">
            <v>CHINO VALLEY INDEPENDENT FIRE DIST INCORPORATED ARE</v>
          </cell>
        </row>
        <row r="2101">
          <cell r="A2101" t="str">
            <v>WF07-GA03</v>
          </cell>
          <cell r="B2101" t="str">
            <v>CHINO VALLEY INDEPENDENT FIRE DIST CHINO AREA</v>
          </cell>
        </row>
        <row r="2102">
          <cell r="A2102" t="str">
            <v>WF07-SP01</v>
          </cell>
          <cell r="B2102" t="str">
            <v>CHINO VALLEY INDEPENDENT FIRE DIST-WEED ABATEMENT</v>
          </cell>
        </row>
        <row r="2103">
          <cell r="A2103" t="str">
            <v>WH01-DA01</v>
          </cell>
          <cell r="B2103" t="str">
            <v>BEAR VALLEY COMM HOSP DISTRICT-DEBT SERVICE</v>
          </cell>
        </row>
        <row r="2104">
          <cell r="A2104" t="str">
            <v>WH01-FF01</v>
          </cell>
          <cell r="B2104" t="str">
            <v>BEAR VALLEY COMM HOSP DISTRICT-FEES</v>
          </cell>
        </row>
        <row r="2105">
          <cell r="A2105" t="str">
            <v>WH01-GA01</v>
          </cell>
          <cell r="B2105" t="str">
            <v>BEAR VALLEY COMM HOSP DISTRICT</v>
          </cell>
        </row>
        <row r="2106">
          <cell r="A2106" t="str">
            <v>WH01-ST01</v>
          </cell>
          <cell r="B2106" t="str">
            <v>BEAR VALLEY COMM HOSP DISTRICT-SPECIAL TAX ASSMTS</v>
          </cell>
        </row>
        <row r="2107">
          <cell r="A2107" t="str">
            <v>WH02-FF01</v>
          </cell>
          <cell r="B2107" t="str">
            <v>HI-DESERT MEMORIAL HOSPITAL DIS-FEES</v>
          </cell>
        </row>
        <row r="2108">
          <cell r="A2108" t="str">
            <v>WH02-GA01</v>
          </cell>
          <cell r="B2108" t="str">
            <v>HI-DESERT MEMORIAL HOSPITAL DIS</v>
          </cell>
        </row>
        <row r="2109">
          <cell r="A2109" t="str">
            <v>WH03-FF01</v>
          </cell>
          <cell r="B2109" t="str">
            <v>NEEDLES DESERT COMM HEALTH CARE DIS-FEES</v>
          </cell>
        </row>
        <row r="2110">
          <cell r="A2110" t="str">
            <v>WH03-GA01</v>
          </cell>
          <cell r="B2110" t="str">
            <v>NEEDLES DESERT COMM HEALTH CARE DIS</v>
          </cell>
        </row>
        <row r="2111">
          <cell r="A2111" t="str">
            <v>WH04-FF01</v>
          </cell>
          <cell r="B2111" t="str">
            <v>SAN BERNARDINO MTS COMM HOSP DIST-FEES</v>
          </cell>
        </row>
        <row r="2112">
          <cell r="A2112" t="str">
            <v>WH04-GA01</v>
          </cell>
          <cell r="B2112" t="str">
            <v>SAN BERNARDINO MTS COMM HOSP DIST</v>
          </cell>
        </row>
        <row r="2113">
          <cell r="A2113" t="str">
            <v>WH04-SP01</v>
          </cell>
          <cell r="B2113" t="str">
            <v>SAN BERNARDINO MTS COMM HOSP DIST-SAN BDNO MTS HOSP DIST</v>
          </cell>
        </row>
        <row r="2114">
          <cell r="A2114" t="str">
            <v>WH05-FF01</v>
          </cell>
          <cell r="B2114" t="str">
            <v>EAST KERN JOINT HOSPITAL DIST-FEES</v>
          </cell>
        </row>
        <row r="2115">
          <cell r="A2115" t="str">
            <v>WH05-GA01</v>
          </cell>
          <cell r="B2115" t="str">
            <v>EAST KERN JOINT HOSPITAL DIST</v>
          </cell>
        </row>
        <row r="2116">
          <cell r="A2116" t="str">
            <v>WM08-SP01</v>
          </cell>
          <cell r="B2116" t="str">
            <v>WEST VALLEY MVCD-PEST ABATEMENT ASSESSMENT</v>
          </cell>
        </row>
        <row r="2117">
          <cell r="A2117" t="str">
            <v>WM08-SP02</v>
          </cell>
          <cell r="B2117" t="str">
            <v>WEST VALLEY MVCD-MOSQUITO VECTOR AND DISEASE CONTR</v>
          </cell>
        </row>
        <row r="2118">
          <cell r="A2118" t="str">
            <v>WQ01-ST01</v>
          </cell>
          <cell r="B2118" t="str">
            <v>AMIGA CFD 2002-1-AMIGA CFD 2002-1</v>
          </cell>
        </row>
        <row r="2119">
          <cell r="A2119" t="str">
            <v>WR01-FF01</v>
          </cell>
          <cell r="B2119" t="str">
            <v>RIVERSIDE CORONA RCD-FEES</v>
          </cell>
        </row>
        <row r="2120">
          <cell r="A2120" t="str">
            <v>WR01-GL01</v>
          </cell>
          <cell r="B2120" t="str">
            <v>RIVERSIDE CORONA RCD L O</v>
          </cell>
        </row>
        <row r="2121">
          <cell r="A2121" t="str">
            <v>WR02-FF01</v>
          </cell>
          <cell r="B2121" t="str">
            <v>INLAND EMPIRE JT RESOURCE CONS DIST-FEES</v>
          </cell>
        </row>
        <row r="2122">
          <cell r="A2122" t="str">
            <v>WR02-GL01</v>
          </cell>
          <cell r="B2122" t="str">
            <v>INLAND EMPIRE JT RESOURCE CONS DIST L O</v>
          </cell>
        </row>
        <row r="2123">
          <cell r="A2123" t="str">
            <v>WR03-FF01</v>
          </cell>
          <cell r="B2123" t="str">
            <v>MOJAVE DESERT RESOURCE CONS DIST-FEES</v>
          </cell>
        </row>
        <row r="2124">
          <cell r="A2124" t="str">
            <v>WR03-GL01</v>
          </cell>
          <cell r="B2124" t="str">
            <v>MOJAVE DESERT RESOURCE CONS DIST L O</v>
          </cell>
        </row>
        <row r="2125">
          <cell r="A2125" t="str">
            <v>WR04-GL01</v>
          </cell>
          <cell r="B2125" t="str">
            <v>INLAND EMPIRE JT RESOURCE CONS DIST L O</v>
          </cell>
        </row>
        <row r="2126">
          <cell r="A2126" t="str">
            <v>WT01-FF01</v>
          </cell>
          <cell r="B2126" t="str">
            <v>SAN BDNO VALLEY WATER CONS DIST-FEES</v>
          </cell>
        </row>
        <row r="2127">
          <cell r="A2127" t="str">
            <v>WT01-GL01</v>
          </cell>
          <cell r="B2127" t="str">
            <v>SAN BDNO VALLEY WATER CONS DIST - L O</v>
          </cell>
        </row>
        <row r="2128">
          <cell r="A2128" t="str">
            <v>WT09-FF01</v>
          </cell>
          <cell r="B2128" t="str">
            <v>CHINO BASIN WTR CONSERVATION DIST-FEES</v>
          </cell>
        </row>
        <row r="2129">
          <cell r="A2129" t="str">
            <v>WT09-GL01</v>
          </cell>
          <cell r="B2129" t="str">
            <v>CHINO BASIN WTR CONSERVATION DIST L O</v>
          </cell>
        </row>
        <row r="2130">
          <cell r="A2130" t="str">
            <v>WU06-FF01</v>
          </cell>
          <cell r="B2130" t="str">
            <v>BIG BEAR MUNICIPAL WATER DIST-FEES</v>
          </cell>
        </row>
        <row r="2131">
          <cell r="A2131" t="str">
            <v>WU06-GA01</v>
          </cell>
          <cell r="B2131" t="str">
            <v>BIG BEAR MUNICIPAL WATER DIST</v>
          </cell>
        </row>
        <row r="2132">
          <cell r="A2132" t="str">
            <v>WU06-SP01</v>
          </cell>
          <cell r="B2132" t="str">
            <v>BIG BEAR MUNICIPAL WATER DIST-DIST #2 ASSESSMENT</v>
          </cell>
        </row>
        <row r="2133">
          <cell r="A2133" t="str">
            <v>WU06-TT03</v>
          </cell>
          <cell r="B2133" t="str">
            <v>BIG BEAR MUNICIPAL WATER DIST-IMP DIST 3 BONDS - LAKE IMPRVMNTS</v>
          </cell>
        </row>
        <row r="2134">
          <cell r="A2134" t="str">
            <v>WU06-TW01</v>
          </cell>
          <cell r="B2134" t="str">
            <v>BIG BEAR MUNICIPAL WATER DIST-IMP DIST 2 BONDS</v>
          </cell>
        </row>
        <row r="2135">
          <cell r="A2135" t="str">
            <v>WU06-TW02</v>
          </cell>
          <cell r="B2135" t="str">
            <v>BIG BEAR MUNICIPAL WATER DIST-ASSESSMENT DIST. NO.88-1</v>
          </cell>
        </row>
        <row r="2136">
          <cell r="A2136" t="str">
            <v>WU08-DA01</v>
          </cell>
          <cell r="B2136" t="str">
            <v>INLAND EMPIRE UTILITIES AGENCY-DEBT SERVICE ORIGINAL</v>
          </cell>
        </row>
        <row r="2137">
          <cell r="A2137" t="str">
            <v>WU08-DA02</v>
          </cell>
          <cell r="B2137" t="str">
            <v>INLAND EMPIRE UTILITIES AGENCY-DEBT SERVICE BRYANT</v>
          </cell>
        </row>
        <row r="2138">
          <cell r="A2138" t="str">
            <v>WU08-DA03</v>
          </cell>
          <cell r="B2138" t="str">
            <v>INLAND EMPIRE UTILITIES AGENCY-DEBT SERVICE MID-VLY</v>
          </cell>
        </row>
        <row r="2139">
          <cell r="A2139" t="str">
            <v>WU08-FF01</v>
          </cell>
          <cell r="B2139" t="str">
            <v>INLAND EMPIRE UTILITIES AGENCY-FEES</v>
          </cell>
        </row>
        <row r="2140">
          <cell r="A2140" t="str">
            <v>WU08-FF05</v>
          </cell>
          <cell r="B2140" t="str">
            <v>INLAND EMPIRE UTILITIES AGENCY-FEES</v>
          </cell>
        </row>
        <row r="2141">
          <cell r="A2141" t="str">
            <v>WU08-GA01</v>
          </cell>
          <cell r="B2141" t="str">
            <v>INLAND EMPIRE UTILITIES AGENCY ORIGINAL</v>
          </cell>
        </row>
        <row r="2142">
          <cell r="A2142" t="str">
            <v>WU08-GA02</v>
          </cell>
          <cell r="B2142" t="str">
            <v>INLAND EMPIRE UTILITIES AGENCY BRYANT</v>
          </cell>
        </row>
        <row r="2143">
          <cell r="A2143" t="str">
            <v>WU08-GA03</v>
          </cell>
          <cell r="B2143" t="str">
            <v>INLAND EMPIRE UTILITIES AGENCY MID-VLY</v>
          </cell>
        </row>
        <row r="2144">
          <cell r="A2144" t="str">
            <v>WU08-GA04</v>
          </cell>
          <cell r="B2144" t="str">
            <v>INLAND EMPIRE UTILITIES AGENCY 1969 ANNEX</v>
          </cell>
        </row>
        <row r="2145">
          <cell r="A2145" t="str">
            <v>WU08-GA05</v>
          </cell>
          <cell r="B2145" t="str">
            <v>INLAND EMPIRE UTILITIES AGENCY IMP C</v>
          </cell>
        </row>
        <row r="2146">
          <cell r="A2146" t="str">
            <v>WU23-DA01</v>
          </cell>
          <cell r="B2146" t="str">
            <v>SAN BERNARDINO VALLEY MUNI WATER-DEBT SERVICE</v>
          </cell>
        </row>
        <row r="2147">
          <cell r="A2147" t="str">
            <v>WU23-FF01</v>
          </cell>
          <cell r="B2147" t="str">
            <v>SAN BERNARDINO VALLEY MUNI WATER-FEES</v>
          </cell>
        </row>
        <row r="2148">
          <cell r="A2148" t="str">
            <v>WU23-GA01</v>
          </cell>
          <cell r="B2148" t="str">
            <v>SAN BERNARDINO VALLEY MUNI WATER</v>
          </cell>
        </row>
        <row r="2149">
          <cell r="A2149" t="str">
            <v>WW01-GA01</v>
          </cell>
          <cell r="B2149" t="str">
            <v>APPLE VALLEY WATER DISTRICT</v>
          </cell>
        </row>
        <row r="2150">
          <cell r="A2150" t="str">
            <v>WW01-SP01</v>
          </cell>
          <cell r="B2150" t="str">
            <v>APPLE VALLEY WATER DISTRICT-DIST 1-C SEWAGE PLANT</v>
          </cell>
        </row>
        <row r="2151">
          <cell r="A2151" t="str">
            <v>WW01-TS01</v>
          </cell>
          <cell r="B2151" t="str">
            <v>APPLE VALLEY WATER DISTRICT-ASSESSMENT DISTRICT NO. 2B</v>
          </cell>
        </row>
        <row r="2152">
          <cell r="A2152" t="str">
            <v>WW01-TW01</v>
          </cell>
          <cell r="B2152" t="str">
            <v>APPLE VALLEY WATER DISTRICT-BOND 2A (DISC 1986)</v>
          </cell>
        </row>
        <row r="2153">
          <cell r="A2153" t="str">
            <v>WW01-TW02</v>
          </cell>
          <cell r="B2153" t="str">
            <v>APPLE VALLEY WATER DISTRICT-BOND 2A (REFUNDED 1986)</v>
          </cell>
        </row>
        <row r="2154">
          <cell r="A2154" t="str">
            <v>WW01-TW03</v>
          </cell>
          <cell r="B2154" t="str">
            <v>APPLE VALLEY WATER DISTRICT-ASSESSMENT DISTRICT 86-1  AVIP</v>
          </cell>
        </row>
        <row r="2155">
          <cell r="A2155" t="str">
            <v>WW01-TW04</v>
          </cell>
          <cell r="B2155" t="str">
            <v>APPLE VALLEY WATER DISTRICT-ASSESSMENT DISTRICT NO. 3</v>
          </cell>
        </row>
        <row r="2156">
          <cell r="A2156" t="str">
            <v>WW01-TW05</v>
          </cell>
          <cell r="B2156" t="str">
            <v>APPLE VALLEY WATER DISTRICT-ASSESSMENT DISTRICT 98-1</v>
          </cell>
        </row>
        <row r="2157">
          <cell r="A2157" t="str">
            <v>WW02-SW01</v>
          </cell>
          <cell r="B2157" t="str">
            <v>APPLE VALLEY FOOTHILL CO WTR DIST-WATER STANDBY</v>
          </cell>
        </row>
        <row r="2158">
          <cell r="A2158" t="str">
            <v>WW03-DA01</v>
          </cell>
          <cell r="B2158" t="str">
            <v>APPLE VALLEY HEIGHTS COUNTY WTR DST-DEBT SERVICE</v>
          </cell>
        </row>
        <row r="2159">
          <cell r="A2159" t="str">
            <v>WW03-SW01</v>
          </cell>
          <cell r="B2159" t="str">
            <v>APPLE VALLEY HEIGHTS COUNTY WTR DST-WATER STANDBY</v>
          </cell>
        </row>
        <row r="2160">
          <cell r="A2160" t="str">
            <v>WW03-TW01</v>
          </cell>
          <cell r="B2160" t="str">
            <v>APPLE VALLEY HEIGHTS COUNTY WTR DST-APPLE VALLEY HTS CWD A.D.90-1</v>
          </cell>
        </row>
        <row r="2161">
          <cell r="A2161" t="str">
            <v>WW04-FF01</v>
          </cell>
          <cell r="B2161" t="str">
            <v>ARROWBEAR PARK CO WATER DISTRICT-FEES</v>
          </cell>
        </row>
        <row r="2162">
          <cell r="A2162" t="str">
            <v>WW04-GA01</v>
          </cell>
          <cell r="B2162" t="str">
            <v>ARROWBEAR PARK CO WATER DISTRICT</v>
          </cell>
        </row>
        <row r="2163">
          <cell r="A2163" t="str">
            <v>WW04-SS01</v>
          </cell>
          <cell r="B2163" t="str">
            <v>ARROWBEAR PARK CO WATER DISTRICT-SEWER STANDBY</v>
          </cell>
        </row>
        <row r="2164">
          <cell r="A2164" t="str">
            <v>WW04-SW01</v>
          </cell>
          <cell r="B2164" t="str">
            <v>ARROWBEAR PARK CO WATER DISTRICT-WATER STANDBY</v>
          </cell>
        </row>
        <row r="2165">
          <cell r="A2165" t="str">
            <v>WW04-TS01</v>
          </cell>
          <cell r="B2165" t="str">
            <v>ARROWBEAR PARK CO WATER DISTRICT-BOND 1</v>
          </cell>
        </row>
        <row r="2166">
          <cell r="A2166" t="str">
            <v>WW04-TS02</v>
          </cell>
          <cell r="B2166" t="str">
            <v>ARROWBEAR PARK CO WATER DISTRICT-BOND 2</v>
          </cell>
        </row>
        <row r="2167">
          <cell r="A2167" t="str">
            <v>WW04-TS03</v>
          </cell>
          <cell r="B2167" t="str">
            <v>ARROWBEAR PARK CO WATER DISTRICT-BOND 3</v>
          </cell>
        </row>
        <row r="2168">
          <cell r="A2168" t="str">
            <v>WW04-TS04</v>
          </cell>
          <cell r="B2168" t="str">
            <v>ARROWBEAR PARK CO WATER DISTRICT-BOND 4</v>
          </cell>
        </row>
        <row r="2169">
          <cell r="A2169" t="str">
            <v>WW04-TS05</v>
          </cell>
          <cell r="B2169" t="str">
            <v>ARROWBEAR PARK CO WATER DISTRICT-BOND 5</v>
          </cell>
        </row>
        <row r="2170">
          <cell r="A2170" t="str">
            <v>WW04-TS06</v>
          </cell>
          <cell r="B2170" t="str">
            <v>ARROWBEAR PARK CO WATER DISTRICT-BOND 6</v>
          </cell>
        </row>
        <row r="2171">
          <cell r="A2171" t="str">
            <v>WW05-DA01</v>
          </cell>
          <cell r="B2171" t="str">
            <v>BALDY MESA WATER DISTRICT-DEBT SERVICE IMP 1</v>
          </cell>
        </row>
        <row r="2172">
          <cell r="A2172" t="str">
            <v>WW05-FF01</v>
          </cell>
          <cell r="B2172" t="str">
            <v>BALDY MESA WATER DISTRICT-FEES</v>
          </cell>
        </row>
        <row r="2173">
          <cell r="A2173" t="str">
            <v>WW05-GA01</v>
          </cell>
          <cell r="B2173" t="str">
            <v>BALDY MESA WATER DISTRICT</v>
          </cell>
        </row>
        <row r="2174">
          <cell r="A2174" t="str">
            <v>WW05-SU01</v>
          </cell>
          <cell r="B2174" t="str">
            <v>BALDY MESA WATER DISTRICT-DELINQUENT WATER FEES</v>
          </cell>
        </row>
        <row r="2175">
          <cell r="A2175" t="str">
            <v>WW05-SW01</v>
          </cell>
          <cell r="B2175" t="str">
            <v>BALDY MESA WATER DISTRICT-IMP #1 WATER STANDBY</v>
          </cell>
        </row>
        <row r="2176">
          <cell r="A2176" t="str">
            <v>WW05-TW01</v>
          </cell>
          <cell r="B2176" t="str">
            <v>BALDY MESA WATER DISTRICT-ASSESSMENT DISTRICT - 2R</v>
          </cell>
        </row>
        <row r="2177">
          <cell r="A2177" t="str">
            <v>WW11-DA01</v>
          </cell>
          <cell r="B2177" t="str">
            <v>CRESTLINE VILLAGE CO WTR DIST-DEBT SERVICE</v>
          </cell>
        </row>
        <row r="2178">
          <cell r="A2178" t="str">
            <v>WW11-FF01</v>
          </cell>
          <cell r="B2178" t="str">
            <v>CRESTLINE VILLAGE CO WTR DIST-FEES</v>
          </cell>
        </row>
        <row r="2179">
          <cell r="A2179" t="str">
            <v>WW11-GA01</v>
          </cell>
          <cell r="B2179" t="str">
            <v>CRESTLINE VILLAGE CO WTR DIST</v>
          </cell>
        </row>
        <row r="2180">
          <cell r="A2180" t="str">
            <v>WW11-SW01</v>
          </cell>
          <cell r="B2180" t="str">
            <v>CRESTLINE VILLAGE CO WTR DIST-WATER AVAILABILITY</v>
          </cell>
        </row>
        <row r="2181">
          <cell r="A2181" t="str">
            <v>WW12-DA01</v>
          </cell>
          <cell r="B2181" t="str">
            <v>CUCAMONGA CO WATER DISTRICT-DEBT SERVICE ORIGINAL</v>
          </cell>
        </row>
        <row r="2182">
          <cell r="A2182" t="str">
            <v>WW12-DA02</v>
          </cell>
          <cell r="B2182" t="str">
            <v>CUCAMONGA CO WATER DISTRICT-DEBT SERVICE IMP 1963-1</v>
          </cell>
        </row>
        <row r="2183">
          <cell r="A2183" t="str">
            <v>WW12-DA03</v>
          </cell>
          <cell r="B2183" t="str">
            <v>CUCAMONGA CO WATER DISTRICT-DEBT SERVICE IMP 5</v>
          </cell>
        </row>
        <row r="2184">
          <cell r="A2184" t="str">
            <v>WW12-FF01</v>
          </cell>
          <cell r="B2184" t="str">
            <v>CUCAMONGA CO WATER DISTRICT-FEES</v>
          </cell>
        </row>
        <row r="2185">
          <cell r="A2185" t="str">
            <v>WW13-DL01</v>
          </cell>
          <cell r="B2185" t="str">
            <v>DESERT VIEW WATER DISTRICT-DEBT SERVICE</v>
          </cell>
        </row>
        <row r="2186">
          <cell r="A2186" t="str">
            <v>WW13-GA01</v>
          </cell>
          <cell r="B2186" t="str">
            <v>DESERT VIEW WATER DISTRICT</v>
          </cell>
        </row>
        <row r="2187">
          <cell r="A2187" t="str">
            <v>WW13-SW01</v>
          </cell>
          <cell r="B2187" t="str">
            <v>DESERT VIEW WATER DISTRICT-WATER STANDBY</v>
          </cell>
        </row>
        <row r="2188">
          <cell r="A2188" t="str">
            <v>WW13-TW01</v>
          </cell>
          <cell r="B2188" t="str">
            <v>DESERT VIEW WATER DISTRICT-BOND 71-1</v>
          </cell>
        </row>
        <row r="2189">
          <cell r="A2189" t="str">
            <v>WW13-TW02</v>
          </cell>
          <cell r="B2189" t="str">
            <v>DESERT VIEW WATER DISTRICT-BOND 71-2</v>
          </cell>
        </row>
        <row r="2190">
          <cell r="A2190" t="str">
            <v>WW13-TW03</v>
          </cell>
          <cell r="B2190" t="str">
            <v>DESERT VIEW WATER DISTRICT-BOND 71-3</v>
          </cell>
        </row>
        <row r="2191">
          <cell r="A2191" t="str">
            <v>WW13-TW04</v>
          </cell>
          <cell r="B2191" t="str">
            <v>DESERT VIEW WATER DISTRICT-BOND 72-1</v>
          </cell>
        </row>
        <row r="2192">
          <cell r="A2192" t="str">
            <v>WW13-TW05</v>
          </cell>
          <cell r="B2192" t="str">
            <v>DESERT VIEW WATER DISTRICT-BOND 74-1A</v>
          </cell>
        </row>
        <row r="2193">
          <cell r="A2193" t="str">
            <v>WW13-TW06</v>
          </cell>
          <cell r="B2193" t="str">
            <v>DESERT VIEW WATER DISTRICT-BOND 74-2</v>
          </cell>
        </row>
        <row r="2194">
          <cell r="A2194" t="str">
            <v>WW14-DA01</v>
          </cell>
          <cell r="B2194" t="str">
            <v>HESPERIA WATER DISTRICT-DEBT SERVICE</v>
          </cell>
        </row>
        <row r="2195">
          <cell r="A2195" t="str">
            <v>WW14-GA01</v>
          </cell>
          <cell r="B2195" t="str">
            <v>HESPERIA WATER DISTRICT</v>
          </cell>
        </row>
        <row r="2196">
          <cell r="A2196" t="str">
            <v>WW14-SW01</v>
          </cell>
          <cell r="B2196" t="str">
            <v>HESPERIA WATER DISTRICT-WATER STANDBY</v>
          </cell>
        </row>
        <row r="2197">
          <cell r="A2197" t="str">
            <v>WW14-TS01</v>
          </cell>
          <cell r="B2197" t="str">
            <v>HESPERIA WATER DISTRICT-ASSESSMENT DISTRICT #3</v>
          </cell>
        </row>
        <row r="2198">
          <cell r="A2198" t="str">
            <v>WW15-FF01</v>
          </cell>
          <cell r="B2198" t="str">
            <v>HI-DESERT CO WATER DISTRICT-FEES</v>
          </cell>
        </row>
        <row r="2199">
          <cell r="A2199" t="str">
            <v>WW15-GA01</v>
          </cell>
          <cell r="B2199" t="str">
            <v>HI-DESERT CO WATER DISTRICT</v>
          </cell>
        </row>
        <row r="2200">
          <cell r="A2200" t="str">
            <v>WW15-SW01</v>
          </cell>
          <cell r="B2200" t="str">
            <v>HI-DESERT CO WATER DISTRICT-HI-DESERT CWD DELINQUENT WATER</v>
          </cell>
        </row>
        <row r="2201">
          <cell r="A2201" t="str">
            <v>WW15-SW02</v>
          </cell>
          <cell r="B2201" t="str">
            <v>HI-DESERT CO WATER DISTRICT-WATER STANDBY - IMP DIST 1</v>
          </cell>
        </row>
        <row r="2202">
          <cell r="A2202" t="str">
            <v>WW15-SW03</v>
          </cell>
          <cell r="B2202" t="str">
            <v>HI-DESERT CO WATER DISTRICT-WATER STANDBY - AVAILABILITY</v>
          </cell>
        </row>
        <row r="2203">
          <cell r="A2203" t="str">
            <v>WW15-SW04</v>
          </cell>
          <cell r="B2203" t="str">
            <v>HI-DESERT CO WATER DISTRICT-WATER STANDBY - AVAILABILITY</v>
          </cell>
        </row>
        <row r="2204">
          <cell r="A2204" t="str">
            <v>WW16-DA01</v>
          </cell>
          <cell r="B2204" t="str">
            <v>JOSHUA BASIN CO WATER DISTRICT-DEBT SERVICE IMP 1</v>
          </cell>
        </row>
        <row r="2205">
          <cell r="A2205" t="str">
            <v>WW16-DA02</v>
          </cell>
          <cell r="B2205" t="str">
            <v>JOSHUA BASIN CO WATER DISTRICT-DEBT SERVICE IMP 2</v>
          </cell>
        </row>
        <row r="2206">
          <cell r="A2206" t="str">
            <v>WW16-FF01</v>
          </cell>
          <cell r="B2206" t="str">
            <v>JOSHUA BASIN CO WATER DISTRICT-FEES</v>
          </cell>
        </row>
        <row r="2207">
          <cell r="A2207" t="str">
            <v>WW16-GA01</v>
          </cell>
          <cell r="B2207" t="str">
            <v>JOSHUA BASIN CO WATER DISTRICT</v>
          </cell>
        </row>
        <row r="2208">
          <cell r="A2208" t="str">
            <v>WW16-SW01</v>
          </cell>
          <cell r="B2208" t="str">
            <v>JOSHUA BASIN CO WATER DISTRICT-ZN 1 DELINQUENT WATER STANDBY</v>
          </cell>
        </row>
        <row r="2209">
          <cell r="A2209" t="str">
            <v>WW16-SW02</v>
          </cell>
          <cell r="B2209" t="str">
            <v>JOSHUA BASIN CO WATER DISTRICT-ZN 2 DELINQUENT WATER STANDBY</v>
          </cell>
        </row>
        <row r="2210">
          <cell r="A2210" t="str">
            <v>WW16-SW03</v>
          </cell>
          <cell r="B2210" t="str">
            <v>JOSHUA BASIN CO WATER DISTRICT-ZN 3 DELINQUENT WATER STANDBY</v>
          </cell>
        </row>
        <row r="2211">
          <cell r="A2211" t="str">
            <v>WW16-SW04</v>
          </cell>
          <cell r="B2211" t="str">
            <v>JOSHUA BASIN CO WATER DISTRICT-ZN 4 DELINQUENT WATER STANDBY</v>
          </cell>
        </row>
        <row r="2212">
          <cell r="A2212" t="str">
            <v>WW16-SW05</v>
          </cell>
          <cell r="B2212" t="str">
            <v>JOSHUA BASIN CO WATER DISTRICT-JOSHUA BASIN WATER STBY COMBO</v>
          </cell>
        </row>
        <row r="2213">
          <cell r="A2213" t="str">
            <v>WW16-SW06</v>
          </cell>
          <cell r="B2213" t="str">
            <v>JOSHUA BASIN CO WATER DISTRICT-IMP 1 ZN 3 WTR ST/BY</v>
          </cell>
        </row>
        <row r="2214">
          <cell r="A2214" t="str">
            <v>WW16-SW07</v>
          </cell>
          <cell r="B2214" t="str">
            <v>JOSHUA BASIN CO WATER DISTRICT-IMP 2 ZN 2 WTR ST/BY</v>
          </cell>
        </row>
        <row r="2215">
          <cell r="A2215" t="str">
            <v>WW16-SW08</v>
          </cell>
          <cell r="B2215" t="str">
            <v>JOSHUA BASIN CO WATER DISTRICT-IMP 2 ZN 3 WTR ST/BY</v>
          </cell>
        </row>
        <row r="2216">
          <cell r="A2216" t="str">
            <v>WW16-SW09</v>
          </cell>
          <cell r="B2216" t="str">
            <v>JOSHUA BASIN CO WATER DISTRICT-ZONE 1 WATER STANDBY</v>
          </cell>
        </row>
        <row r="2217">
          <cell r="A2217" t="str">
            <v>WW16-SW10</v>
          </cell>
          <cell r="B2217" t="str">
            <v>JOSHUA BASIN CO WATER DISTRICT-ZONE 2 WATER STANDBY</v>
          </cell>
        </row>
        <row r="2218">
          <cell r="A2218" t="str">
            <v>WW16-SW11</v>
          </cell>
          <cell r="B2218" t="str">
            <v>JOSHUA BASIN CO WATER DISTRICT-ZONE 3 WATER STANDBY</v>
          </cell>
        </row>
        <row r="2219">
          <cell r="A2219" t="str">
            <v>WW16-SW12</v>
          </cell>
          <cell r="B2219" t="str">
            <v>JOSHUA BASIN CO WATER DISTRICT-ZONE 4 WATER STANDBY</v>
          </cell>
        </row>
        <row r="2220">
          <cell r="A2220" t="str">
            <v>WW16-TW01</v>
          </cell>
          <cell r="B2220" t="str">
            <v>JOSHUA BASIN CO WATER DISTRICT-ASSESSMENT DISTRICT NO. 87-1</v>
          </cell>
        </row>
        <row r="2221">
          <cell r="A2221" t="str">
            <v>WW16-TW02</v>
          </cell>
          <cell r="B2221" t="str">
            <v>JOSHUA BASIN CO WATER DISTRICT-COPPER MOUNTAIN MESA A.D.</v>
          </cell>
        </row>
        <row r="2222">
          <cell r="A2222" t="str">
            <v>WW17-DL01</v>
          </cell>
          <cell r="B2222" t="str">
            <v>JUNIPER RIVIERA WATER DISTRICT-DEBT SERVICE ORIGINAL</v>
          </cell>
        </row>
        <row r="2223">
          <cell r="A2223" t="str">
            <v>WW17-FF01</v>
          </cell>
          <cell r="B2223" t="str">
            <v>JUNIPER RIVIERA WATER DISTRICT-FEES</v>
          </cell>
        </row>
        <row r="2224">
          <cell r="A2224" t="str">
            <v>WW17-GL01</v>
          </cell>
          <cell r="B2224" t="str">
            <v>JUNIPER RIVIERA WATER DISTRICT L O</v>
          </cell>
        </row>
        <row r="2225">
          <cell r="A2225" t="str">
            <v>WW17-SW01</v>
          </cell>
          <cell r="B2225" t="str">
            <v>JUNIPER RIVIERA WATER DISTRICT-WATER STANDBY</v>
          </cell>
        </row>
        <row r="2226">
          <cell r="A2226" t="str">
            <v>WW18-DL01</v>
          </cell>
          <cell r="B2226" t="str">
            <v>MARIANA RANCHOS WATER DISTRICT-DEBT SERVICE IMP 1 - BOND</v>
          </cell>
        </row>
        <row r="2227">
          <cell r="A2227" t="str">
            <v>WW18-DL02</v>
          </cell>
          <cell r="B2227" t="str">
            <v>MARIANA RANCHOS WATER DISTRICT-DEBT SERVICE PARENT DIST - BOND</v>
          </cell>
        </row>
        <row r="2228">
          <cell r="A2228" t="str">
            <v>WW18-FF01</v>
          </cell>
          <cell r="B2228" t="str">
            <v>MARIANA RANCHOS WATER DISTRICT-FEES</v>
          </cell>
        </row>
        <row r="2229">
          <cell r="A2229" t="str">
            <v>WW18-GL01</v>
          </cell>
          <cell r="B2229" t="str">
            <v>MARIANA RANCHOS WATER DISTRICT L O</v>
          </cell>
        </row>
        <row r="2230">
          <cell r="A2230" t="str">
            <v>WW18-SW01</v>
          </cell>
          <cell r="B2230" t="str">
            <v>MARIANA RANCHOS WATER DISTRICT-DELINQUENT WATER STBY-ORIGINAL</v>
          </cell>
        </row>
        <row r="2231">
          <cell r="A2231" t="str">
            <v>WW18-SW03</v>
          </cell>
          <cell r="B2231" t="str">
            <v>MARIANA RANCHOS WATER DISTRICT-CURRENT YR WATER STANDBY</v>
          </cell>
        </row>
        <row r="2232">
          <cell r="A2232" t="str">
            <v>WW18-TW01</v>
          </cell>
          <cell r="B2232" t="str">
            <v>MARIANA RANCHOS WATER DISTRICT-ASSESSMENT DISTRICT NO. 88-1</v>
          </cell>
        </row>
        <row r="2233">
          <cell r="A2233" t="str">
            <v>WW21-FF01</v>
          </cell>
          <cell r="B2233" t="str">
            <v>MONTE VISTA CO WTR DISTRICT-FEES</v>
          </cell>
        </row>
        <row r="2234">
          <cell r="A2234" t="str">
            <v>WW21-GA01</v>
          </cell>
          <cell r="B2234" t="str">
            <v>MONTE VISTA CO WTR DISTRICT</v>
          </cell>
        </row>
        <row r="2235">
          <cell r="A2235" t="str">
            <v>WW22-DA01</v>
          </cell>
          <cell r="B2235" t="str">
            <v>RUNNING SPRINGS WATER DISTRICT-DEBT SERVICE SEWER BONDS</v>
          </cell>
        </row>
        <row r="2236">
          <cell r="A2236" t="str">
            <v>WW22-DA02</v>
          </cell>
          <cell r="B2236" t="str">
            <v>RUNNING SPRINGS WATER DISTRICT-DEBT SERVICE WATER</v>
          </cell>
        </row>
        <row r="2237">
          <cell r="A2237" t="str">
            <v>WW22-FF01</v>
          </cell>
          <cell r="B2237" t="str">
            <v>RUNNING SPRINGS WATER DISTRICT-FEES</v>
          </cell>
        </row>
        <row r="2238">
          <cell r="A2238" t="str">
            <v>WW22-GA01</v>
          </cell>
          <cell r="B2238" t="str">
            <v>RUNNING SPRINGS WATER DISTRICT</v>
          </cell>
        </row>
        <row r="2239">
          <cell r="A2239" t="str">
            <v>WW22-GS01</v>
          </cell>
          <cell r="B2239" t="str">
            <v>RUNNING SPRINGS WATER DISTRICT-SUPPLEMENTAL GTL</v>
          </cell>
        </row>
        <row r="2240">
          <cell r="A2240" t="str">
            <v>WW22-SP01</v>
          </cell>
          <cell r="B2240" t="str">
            <v>RUNNING SPRINGS WATER DISTRICT-FIRE SUPPRESSION</v>
          </cell>
        </row>
        <row r="2241">
          <cell r="A2241" t="str">
            <v>WW22-SS01</v>
          </cell>
          <cell r="B2241" t="str">
            <v>RUNNING SPRINGS WATER DISTRICT-SEWER STANDBY</v>
          </cell>
        </row>
        <row r="2242">
          <cell r="A2242" t="str">
            <v>WW22-SU01</v>
          </cell>
          <cell r="B2242" t="str">
            <v>RUNNING SPRINGS WATER DISTRICT-DELINQUENT WATER STANDBY (1986)</v>
          </cell>
        </row>
        <row r="2243">
          <cell r="A2243" t="str">
            <v>WW22-SU02</v>
          </cell>
          <cell r="B2243" t="str">
            <v>RUNNING SPRINGS WATER DISTRICT-DELINQUENT WATER FEES</v>
          </cell>
        </row>
        <row r="2244">
          <cell r="A2244" t="str">
            <v>WW22-SW01</v>
          </cell>
          <cell r="B2244" t="str">
            <v>RUNNING SPRINGS WATER DISTRICT-WATER STANDBY</v>
          </cell>
        </row>
        <row r="2245">
          <cell r="A2245" t="str">
            <v>WW22-TW01</v>
          </cell>
          <cell r="B2245" t="str">
            <v>RUNNING SPRINGS WATER DISTRICT-SEWER BOND 6</v>
          </cell>
        </row>
        <row r="2246">
          <cell r="A2246" t="str">
            <v>WW22-TW02</v>
          </cell>
          <cell r="B2246" t="str">
            <v>RUNNING SPRINGS WATER DISTRICT-SEWER BOND 7</v>
          </cell>
        </row>
        <row r="2247">
          <cell r="A2247" t="str">
            <v>WW22-TW03</v>
          </cell>
          <cell r="B2247" t="str">
            <v>RUNNING SPRINGS WATER DISTRICT-WATER BOND 9</v>
          </cell>
        </row>
        <row r="2248">
          <cell r="A2248" t="str">
            <v>WW22-TW04</v>
          </cell>
          <cell r="B2248" t="str">
            <v>RUNNING SPRINGS WATER DISTRICT-WATER BOND 10</v>
          </cell>
        </row>
        <row r="2249">
          <cell r="A2249" t="str">
            <v>WW24-DA01</v>
          </cell>
          <cell r="B2249" t="str">
            <v>SOUTH SAN BERNARDINO WTR DISTRICT-DEBT SERVICE</v>
          </cell>
        </row>
        <row r="2250">
          <cell r="A2250" t="str">
            <v>WW24-GA01</v>
          </cell>
          <cell r="B2250" t="str">
            <v>SOUTH SAN BERNARDINO WTR DISTRICT</v>
          </cell>
        </row>
        <row r="2251">
          <cell r="A2251" t="str">
            <v>WW25-DA01</v>
          </cell>
          <cell r="B2251" t="str">
            <v>THUNDERBIRD CO WATER DISTRICT-DEBT SERVICE</v>
          </cell>
        </row>
        <row r="2252">
          <cell r="A2252" t="str">
            <v>WW25-SW01</v>
          </cell>
          <cell r="B2252" t="str">
            <v>THUNDERBIRD CO WATER DISTRICT-WATER STANDBY</v>
          </cell>
        </row>
        <row r="2253">
          <cell r="A2253" t="str">
            <v>WW26-DA01</v>
          </cell>
          <cell r="B2253" t="str">
            <v>TWENTYNINE PALMS CO WTR DISTRICT-DEBT SERVICE</v>
          </cell>
        </row>
        <row r="2254">
          <cell r="A2254" t="str">
            <v>WW26-SP01</v>
          </cell>
          <cell r="B2254" t="str">
            <v>TWENTYNINE PALMS CO WTR DISTRICT-FIRE SUPPRESSION AVAILABILITY</v>
          </cell>
        </row>
        <row r="2255">
          <cell r="A2255" t="str">
            <v>WW26-SW01</v>
          </cell>
          <cell r="B2255" t="str">
            <v>TWENTYNINE PALMS CO WTR DISTRICT-WATER STANDBY</v>
          </cell>
        </row>
        <row r="2256">
          <cell r="A2256" t="str">
            <v>WW26-SW02</v>
          </cell>
          <cell r="B2256" t="str">
            <v>TWENTYNINE PALMS CO WTR DISTRICT-WATER STANDBY #2</v>
          </cell>
        </row>
        <row r="2257">
          <cell r="A2257" t="str">
            <v>WW27-FF01</v>
          </cell>
          <cell r="B2257" t="str">
            <v>VICTOR VALLEY WATER DISTRICT-FEES</v>
          </cell>
        </row>
        <row r="2258">
          <cell r="A2258" t="str">
            <v>WW27-GA01</v>
          </cell>
          <cell r="B2258" t="str">
            <v>VICTOR VALLEY WATER DISTRICT</v>
          </cell>
        </row>
        <row r="2259">
          <cell r="A2259" t="str">
            <v>WW27-SW01</v>
          </cell>
          <cell r="B2259" t="str">
            <v>VICTOR VALLEY WATER DISTRICT-WATER STANDBY</v>
          </cell>
        </row>
        <row r="2260">
          <cell r="A2260" t="str">
            <v>WW28-DA01</v>
          </cell>
          <cell r="B2260" t="str">
            <v>WEST VALLEY WATER DISTRICT-DEBT SERVICE IMP 1</v>
          </cell>
        </row>
        <row r="2261">
          <cell r="A2261" t="str">
            <v>WW28-DA02</v>
          </cell>
          <cell r="B2261" t="str">
            <v>WEST VALLEY WATER DISTRICT-DEBT SERVICE IMP 2</v>
          </cell>
        </row>
        <row r="2262">
          <cell r="A2262" t="str">
            <v>WW28-FF01</v>
          </cell>
          <cell r="B2262" t="str">
            <v>WEST VALLEY WATER DISTRICT-FEES</v>
          </cell>
        </row>
        <row r="2263">
          <cell r="A2263" t="str">
            <v>WW28-GA01</v>
          </cell>
          <cell r="B2263" t="str">
            <v>WEST VALLEY WATER DISTRICT</v>
          </cell>
        </row>
        <row r="2264">
          <cell r="A2264" t="str">
            <v>WW28-SP01</v>
          </cell>
          <cell r="B2264" t="str">
            <v>WEST VALLEY WATER DISTRICT-DELINQUENT WATER FEES</v>
          </cell>
        </row>
        <row r="2265">
          <cell r="A2265" t="str">
            <v>WW28-SW01</v>
          </cell>
          <cell r="B2265" t="str">
            <v>WEST VALLEY WATER DISTRICT-WATER STANDBY - IMP DIST 2</v>
          </cell>
        </row>
        <row r="2266">
          <cell r="A2266" t="str">
            <v>WW29-DA01</v>
          </cell>
          <cell r="B2266" t="str">
            <v>YUCAIPA VALLEY WATER DISTRICT-DEBT SERVICE IMP 2</v>
          </cell>
        </row>
        <row r="2267">
          <cell r="A2267" t="str">
            <v>WW29-FF01</v>
          </cell>
          <cell r="B2267" t="str">
            <v>YUCAIPA VALLEY WATER DISTRICT-FEES</v>
          </cell>
        </row>
        <row r="2268">
          <cell r="A2268" t="str">
            <v>WW29-FF02</v>
          </cell>
          <cell r="B2268" t="str">
            <v>YUCAIPA VALLEY WATER DISTRICT-FEES</v>
          </cell>
        </row>
        <row r="2269">
          <cell r="A2269" t="str">
            <v>WW29-GA01</v>
          </cell>
          <cell r="B2269" t="str">
            <v>YUCAIPA VALLEY WATER DISTRICT</v>
          </cell>
        </row>
        <row r="2270">
          <cell r="A2270" t="str">
            <v>WW29-GA02</v>
          </cell>
          <cell r="B2270" t="str">
            <v>YUCAIPA VALLEY WATER DISTRICT IMP DIST A</v>
          </cell>
        </row>
        <row r="2271">
          <cell r="A2271" t="str">
            <v>WW29-SU01</v>
          </cell>
          <cell r="B2271" t="str">
            <v>YUCAIPA VALLEY WATER DISTRICT-DELINQUENT SERVICE CHARGES</v>
          </cell>
        </row>
        <row r="2272">
          <cell r="A2272" t="str">
            <v>WW29-SU02</v>
          </cell>
          <cell r="B2272" t="str">
            <v>YUCAIPA VALLEY WATER DISTRICT-ANNUAL SEWER CHARGE</v>
          </cell>
        </row>
        <row r="2273">
          <cell r="A2273" t="str">
            <v>WW29-TS01</v>
          </cell>
          <cell r="B2273" t="str">
            <v>YUCAIPA VALLEY WATER DISTRICT-BOND 1</v>
          </cell>
        </row>
        <row r="2274">
          <cell r="A2274" t="str">
            <v>WW29-TS02</v>
          </cell>
          <cell r="B2274" t="str">
            <v>YUCAIPA VALLEY WATER DISTRICT-BOND 2</v>
          </cell>
        </row>
        <row r="2275">
          <cell r="A2275" t="str">
            <v>WW29-TS03</v>
          </cell>
          <cell r="B2275" t="str">
            <v>YUCAIPA VALLEY WATER DISTRICT-BOND 4</v>
          </cell>
        </row>
        <row r="2276">
          <cell r="A2276" t="str">
            <v>WW29-TS04</v>
          </cell>
          <cell r="B2276" t="str">
            <v>YUCAIPA VALLEY WATER DISTRICT-BOND #20</v>
          </cell>
        </row>
        <row r="2277">
          <cell r="A2277" t="str">
            <v>WW29-TS05</v>
          </cell>
          <cell r="B2277" t="str">
            <v>YUCAIPA VALLEY WATER DISTRICT-BOND #7</v>
          </cell>
        </row>
        <row r="2278">
          <cell r="A2278" t="str">
            <v>WW29-TS06</v>
          </cell>
          <cell r="B2278" t="str">
            <v>YUCAIPA VALLEY WATER DISTRICT-BOND #10</v>
          </cell>
        </row>
        <row r="2279">
          <cell r="A2279" t="str">
            <v>WW29-TS07</v>
          </cell>
          <cell r="B2279" t="str">
            <v>YUCAIPA VALLEY WATER DISTRICT-BOND #12</v>
          </cell>
        </row>
        <row r="2280">
          <cell r="A2280" t="str">
            <v>WW29-TS08</v>
          </cell>
          <cell r="B2280" t="str">
            <v>YUCAIPA VALLEY WATER DISTRICT-BOND #03</v>
          </cell>
        </row>
        <row r="2281">
          <cell r="A2281" t="str">
            <v>WW29-TS09</v>
          </cell>
          <cell r="B2281" t="str">
            <v>YUCAIPA VALLEY WATER DISTRICT-BOND #05</v>
          </cell>
        </row>
        <row r="2282">
          <cell r="A2282" t="str">
            <v>WW29-TS10</v>
          </cell>
          <cell r="B2282" t="str">
            <v>YUCAIPA VALLEY WATER DISTRICT-BOND #06</v>
          </cell>
        </row>
        <row r="2283">
          <cell r="A2283" t="str">
            <v>WW29-TS11</v>
          </cell>
          <cell r="B2283" t="str">
            <v>YUCAIPA VALLEY WATER DISTRICT-BOND #08</v>
          </cell>
        </row>
        <row r="2284">
          <cell r="A2284" t="str">
            <v>WW29-TS12</v>
          </cell>
          <cell r="B2284" t="str">
            <v>YUCAIPA VALLEY WATER DISTRICT-BOND #09</v>
          </cell>
        </row>
        <row r="2285">
          <cell r="A2285" t="str">
            <v>WW29-TS13</v>
          </cell>
          <cell r="B2285" t="str">
            <v>YUCAIPA VALLEY WATER DISTRICT-BOND # 11</v>
          </cell>
        </row>
        <row r="2286">
          <cell r="A2286" t="str">
            <v>WW35-SP01</v>
          </cell>
          <cell r="B2286" t="str">
            <v>EAST VALLEY WATER DISTRICT-ARROYO VERDE A.D.</v>
          </cell>
        </row>
        <row r="2287">
          <cell r="A2287" t="str">
            <v>WW35-SU01</v>
          </cell>
          <cell r="B2287" t="str">
            <v>EAST VALLEY WATER DISTRICT-DEL WATER CHARGES</v>
          </cell>
        </row>
        <row r="2288">
          <cell r="A2288" t="str">
            <v>WW36-DA01</v>
          </cell>
          <cell r="B2288" t="str">
            <v>ODESSA WATER DISTRICT-ODESSA WATER</v>
          </cell>
        </row>
        <row r="2289">
          <cell r="A2289" t="str">
            <v>WW40-DA01</v>
          </cell>
          <cell r="B2289" t="str">
            <v>RAND COMM CO WATER-DEBT SERVICE IMP 1</v>
          </cell>
        </row>
        <row r="2290">
          <cell r="A2290" t="str">
            <v>WW40-FF01</v>
          </cell>
          <cell r="B2290" t="str">
            <v>RAND COMM CO WATER-FEES</v>
          </cell>
        </row>
        <row r="2291">
          <cell r="A2291" t="str">
            <v>WW40-GA01</v>
          </cell>
          <cell r="B2291" t="str">
            <v>RAND COMM CO WATER</v>
          </cell>
        </row>
        <row r="2292">
          <cell r="A2292" t="str">
            <v>WW40-SW01</v>
          </cell>
          <cell r="B2292" t="str">
            <v>RAND COMM CO WATER-WATER AVAILABILITY</v>
          </cell>
        </row>
        <row r="2293">
          <cell r="A2293" t="str">
            <v>WW41-TW01</v>
          </cell>
          <cell r="B2293" t="str">
            <v>INDIAN WELLS VALLEY WATER DISTRICT-WATER SYSTEM IMPROVEMENTS</v>
          </cell>
        </row>
        <row r="2294">
          <cell r="A2294" t="str">
            <v>WW42-SW01</v>
          </cell>
          <cell r="B2294" t="str">
            <v>ARROWHEAD MANOR WATER CO., INC-DELINQUENT WATER COLLECTIONS</v>
          </cell>
        </row>
        <row r="2295">
          <cell r="A2295" t="str">
            <v>WW43-GA01</v>
          </cell>
          <cell r="B2295" t="str">
            <v>SAN GORGONIO PASS JOINT WATER AGY</v>
          </cell>
        </row>
        <row r="2296">
          <cell r="A2296" t="str">
            <v>WY07-DA01</v>
          </cell>
          <cell r="B2296" t="str">
            <v>BIG HORN MOUNTAINS WATER AGENCY-DEBT SERVICE IMP 1</v>
          </cell>
        </row>
        <row r="2297">
          <cell r="A2297" t="str">
            <v>WY07-GA01</v>
          </cell>
          <cell r="B2297" t="str">
            <v>BIG HORN MOUNTAINS WATER AGENCY</v>
          </cell>
        </row>
        <row r="2298">
          <cell r="A2298" t="str">
            <v>WY07-GA02</v>
          </cell>
          <cell r="B2298" t="str">
            <v>BIG HORN MOUNTAINS WATER AGENCY IMP DIST A</v>
          </cell>
        </row>
        <row r="2299">
          <cell r="A2299" t="str">
            <v>WY07-SW01</v>
          </cell>
          <cell r="B2299" t="str">
            <v>BIG HORN MOUNTAINS WATER AGENCY-WATER AVAILABILITY - IMP DIST 1</v>
          </cell>
        </row>
        <row r="2300">
          <cell r="A2300" t="str">
            <v>WY07-SW02</v>
          </cell>
          <cell r="B2300" t="str">
            <v>BIG HORN MOUNTAINS WATER AGENCY-WATER AVAILABILITY - IMP DIST B</v>
          </cell>
        </row>
        <row r="2301">
          <cell r="A2301" t="str">
            <v>WY08-DA01</v>
          </cell>
          <cell r="B2301" t="str">
            <v>BIGHORN-DESERT VIEW WATER AGENCY-DEBT SERVICE IMP 1</v>
          </cell>
        </row>
        <row r="2302">
          <cell r="A2302" t="str">
            <v>WY08-DL01</v>
          </cell>
          <cell r="B2302" t="str">
            <v>BIGHORN-DESERT VIEW WATER AGENCY-DEBT SERVICE - LAND ONLY</v>
          </cell>
        </row>
        <row r="2303">
          <cell r="A2303" t="str">
            <v>WY08-FF01</v>
          </cell>
          <cell r="B2303" t="str">
            <v>BIGHORN-DESERT VIEW WATER AGENCY-FEES</v>
          </cell>
        </row>
        <row r="2304">
          <cell r="A2304" t="str">
            <v>WY08-GA01</v>
          </cell>
          <cell r="B2304" t="str">
            <v>BIGHORN-DESERT VIEW WATER AGENCY</v>
          </cell>
        </row>
        <row r="2305">
          <cell r="A2305" t="str">
            <v>WY08-GA02</v>
          </cell>
          <cell r="B2305" t="str">
            <v>BIGHORN-DESERT VIEW WATER AGENCY IMP DIST A</v>
          </cell>
        </row>
        <row r="2306">
          <cell r="A2306" t="str">
            <v>WY08-SW01</v>
          </cell>
          <cell r="B2306" t="str">
            <v>BIGHORN-DESERT VIEW WATER AGENCY-WATER AVAILABILITY - IMP DIST 1</v>
          </cell>
        </row>
        <row r="2307">
          <cell r="A2307" t="str">
            <v>WY08-SW02</v>
          </cell>
          <cell r="B2307" t="str">
            <v>BIGHORN-DESERT VIEW WATER AGENCY-WATER AVAILABILITY - IMP DIST B</v>
          </cell>
        </row>
        <row r="2308">
          <cell r="A2308" t="str">
            <v>WY08-SW03</v>
          </cell>
          <cell r="B2308" t="str">
            <v>BIGHORN-DESERT VIEW WATER AGENCY-WATER STANDBY</v>
          </cell>
        </row>
        <row r="2309">
          <cell r="A2309" t="str">
            <v>WY08-SW04</v>
          </cell>
          <cell r="B2309" t="str">
            <v>BIGHORN-DESERT VIEW WATER AGENCY-DELINQUENT WATER CHARGES</v>
          </cell>
        </row>
        <row r="2310">
          <cell r="A2310" t="str">
            <v>WY10-DA01</v>
          </cell>
          <cell r="B2310" t="str">
            <v>CRESTLINE-LAKE ARROWHEAD WTR AGENCY-CLAWA DWR CONTRACT-SWP</v>
          </cell>
        </row>
        <row r="2311">
          <cell r="A2311" t="str">
            <v>WY10-DA02</v>
          </cell>
          <cell r="B2311" t="str">
            <v>CRESTLINE-LAKE ARROWHEAD WTR AGENCY-DEBT SERVICE POHL RANCH BOND</v>
          </cell>
        </row>
        <row r="2312">
          <cell r="A2312" t="str">
            <v>WY10-DA03</v>
          </cell>
          <cell r="B2312" t="str">
            <v>CRESTLINE-LAKE ARROWHEAD WTR AGENCY-DEBT SERVICE IMP B BOND</v>
          </cell>
        </row>
        <row r="2313">
          <cell r="A2313" t="str">
            <v>WY10-FF01</v>
          </cell>
          <cell r="B2313" t="str">
            <v>CRESTLINE-LAKE ARROWHEAD WTR AGENCY-FEES</v>
          </cell>
        </row>
        <row r="2314">
          <cell r="A2314" t="str">
            <v>WY10-GA01</v>
          </cell>
          <cell r="B2314" t="str">
            <v>CRESTLINE-LAKE ARROWHEAD WTR AGENCY</v>
          </cell>
        </row>
        <row r="2315">
          <cell r="A2315" t="str">
            <v>WY10-SP01</v>
          </cell>
          <cell r="B2315" t="str">
            <v>CRESTLINE-LAKE ARROWHEAD WTR AGENCY-BOND DIST C</v>
          </cell>
        </row>
        <row r="2316">
          <cell r="A2316" t="str">
            <v>WY10-SU01</v>
          </cell>
          <cell r="B2316" t="str">
            <v>CRESTLINE-LAKE ARROWHEAD WTR AGENCY-DELINQUENT WATER FEES</v>
          </cell>
        </row>
        <row r="2317">
          <cell r="A2317" t="str">
            <v>WY10-SW01</v>
          </cell>
          <cell r="B2317" t="str">
            <v>CRESTLINE-LAKE ARROWHEAD WTR AGENCY-WATER STANDBY</v>
          </cell>
        </row>
        <row r="2318">
          <cell r="A2318" t="str">
            <v>WY19-DA01</v>
          </cell>
          <cell r="B2318" t="str">
            <v>METROPOLITAN WATER AGENCY-DEBT SERVICE ORIGINAL</v>
          </cell>
        </row>
        <row r="2319">
          <cell r="A2319" t="str">
            <v>WY19-DA02</v>
          </cell>
          <cell r="B2319" t="str">
            <v>METROPOLITAN WATER AGENCY-DEBT SERVICE BRYANT</v>
          </cell>
        </row>
        <row r="2320">
          <cell r="A2320" t="str">
            <v>WY19-DA03</v>
          </cell>
          <cell r="B2320" t="str">
            <v>METROPOLITAN WATER AGENCY-DEBT SERVICE MID-VLY</v>
          </cell>
        </row>
        <row r="2321">
          <cell r="A2321" t="str">
            <v>WY19-DA04</v>
          </cell>
          <cell r="B2321" t="str">
            <v>METROPOLITAN WATER AGENCY-DEBT SERVICE 1969 ANNEX</v>
          </cell>
        </row>
        <row r="2322">
          <cell r="A2322" t="str">
            <v>WY19-FF01</v>
          </cell>
          <cell r="B2322" t="str">
            <v>METROPOLITAN WATER AGENCY-FEES</v>
          </cell>
        </row>
        <row r="2323">
          <cell r="A2323" t="str">
            <v>WY19-SW01</v>
          </cell>
          <cell r="B2323" t="str">
            <v>METROPOLITAN WATER AGENCY-WATER STANDBY</v>
          </cell>
        </row>
        <row r="2324">
          <cell r="A2324" t="str">
            <v>WY20-DI01</v>
          </cell>
          <cell r="B2324" t="str">
            <v>MOJAVE WATER AGENCY-DEBT SERVICE NO 2 - LAND &amp; IMP</v>
          </cell>
        </row>
        <row r="2325">
          <cell r="A2325" t="str">
            <v>WY20-DI02</v>
          </cell>
          <cell r="B2325" t="str">
            <v>MOJAVE WATER AGENCY-DEBT SERVICE IMP DIST 1 - L &amp; I</v>
          </cell>
        </row>
        <row r="2326">
          <cell r="A2326" t="str">
            <v>WY20-DI03</v>
          </cell>
          <cell r="B2326" t="str">
            <v>MOJAVE WATER AGENCY-DEBT SERVICE IMP DIST B - L &amp; I</v>
          </cell>
        </row>
        <row r="2327">
          <cell r="A2327" t="str">
            <v>WY20-DI04</v>
          </cell>
          <cell r="B2327" t="str">
            <v>MOJAVE WATER AGENCY-DEBT SERVICE DIST M-LAND &amp; IMP</v>
          </cell>
        </row>
        <row r="2328">
          <cell r="A2328" t="str">
            <v>WY20-DI05</v>
          </cell>
          <cell r="B2328" t="str">
            <v>MOJAVE WATER AGENCY-DEBT SERVICE OVERRIDE - L &amp; I</v>
          </cell>
        </row>
        <row r="2329">
          <cell r="A2329" t="str">
            <v>WY20-DL01</v>
          </cell>
          <cell r="B2329" t="str">
            <v>MOJAVE WATER AGENCY-DEBT SERVICE NO 1 - LAND ONLY</v>
          </cell>
        </row>
        <row r="2330">
          <cell r="A2330" t="str">
            <v>WY20-FF01</v>
          </cell>
          <cell r="B2330" t="str">
            <v>MOJAVE WATER AGENCY-FEES</v>
          </cell>
        </row>
        <row r="2331">
          <cell r="A2331" t="str">
            <v>WY20-GI01</v>
          </cell>
          <cell r="B2331" t="str">
            <v>MOJAVE WATER AGENCY L &amp; I</v>
          </cell>
        </row>
        <row r="2332">
          <cell r="A2332" t="str">
            <v>WY20-SP01</v>
          </cell>
          <cell r="B2332" t="str">
            <v>MOJAVE WATER AGENCY-WATER ACQUISITION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4"/>
  <sheetViews>
    <sheetView tabSelected="1" zoomScale="90" zoomScaleNormal="90" workbookViewId="0">
      <pane xSplit="5" ySplit="7" topLeftCell="F8" activePane="bottomRight" state="frozen"/>
      <selection pane="topRight" activeCell="F1" sqref="F1"/>
      <selection pane="bottomLeft" activeCell="A8" sqref="A8"/>
      <selection pane="bottomRight" activeCell="AC381" sqref="AC381:AE381"/>
    </sheetView>
  </sheetViews>
  <sheetFormatPr defaultColWidth="9.140625" defaultRowHeight="12.75" outlineLevelRow="2" x14ac:dyDescent="0.2"/>
  <cols>
    <col min="1" max="1" width="6.42578125" style="1" customWidth="1"/>
    <col min="2" max="2" width="17.85546875" style="2" hidden="1" customWidth="1"/>
    <col min="3" max="3" width="11" style="2" customWidth="1"/>
    <col min="4" max="4" width="100" style="58" customWidth="1"/>
    <col min="5" max="5" width="18.7109375" style="62" customWidth="1"/>
    <col min="6" max="11" width="16.5703125" style="63" customWidth="1"/>
    <col min="12" max="20" width="16.42578125" style="63" customWidth="1"/>
    <col min="21" max="21" width="20.7109375" style="63" bestFit="1" customWidth="1"/>
    <col min="22" max="23" width="16.42578125" style="63" customWidth="1"/>
    <col min="24" max="24" width="23.140625" style="63" bestFit="1" customWidth="1"/>
    <col min="25" max="25" width="19.28515625" style="63" bestFit="1" customWidth="1"/>
    <col min="26" max="26" width="18.7109375" style="63" customWidth="1"/>
    <col min="27" max="31" width="16.42578125" style="63" customWidth="1"/>
    <col min="32" max="16384" width="9.140625" style="4"/>
  </cols>
  <sheetData>
    <row r="1" spans="1:31" ht="28.5" customHeight="1" x14ac:dyDescent="0.2">
      <c r="D1" s="3"/>
      <c r="E1" s="83" t="s">
        <v>0</v>
      </c>
      <c r="F1" s="83"/>
      <c r="G1" s="83"/>
      <c r="H1" s="83"/>
      <c r="I1" s="83"/>
      <c r="J1" s="83"/>
      <c r="K1" s="83"/>
      <c r="L1" s="83"/>
      <c r="M1" s="83"/>
      <c r="N1" s="83"/>
      <c r="O1" s="83"/>
      <c r="P1" s="83"/>
      <c r="Q1" s="83"/>
      <c r="R1" s="83"/>
      <c r="S1" s="4"/>
      <c r="T1" s="4"/>
      <c r="U1" s="4"/>
      <c r="V1" s="4"/>
      <c r="W1" s="4"/>
      <c r="X1" s="4"/>
      <c r="Y1" s="4"/>
      <c r="Z1" s="4"/>
      <c r="AA1" s="4"/>
      <c r="AB1" s="4"/>
      <c r="AC1" s="4"/>
      <c r="AD1" s="4"/>
      <c r="AE1" s="4"/>
    </row>
    <row r="2" spans="1:31" ht="17.100000000000001" customHeight="1" x14ac:dyDescent="0.2">
      <c r="D2" s="5" t="s">
        <v>1</v>
      </c>
      <c r="E2" s="5"/>
      <c r="F2" s="5"/>
      <c r="G2" s="5"/>
      <c r="H2" s="5"/>
      <c r="I2" s="5"/>
      <c r="J2" s="5"/>
      <c r="K2" s="4"/>
      <c r="L2" s="4"/>
      <c r="M2" s="4"/>
      <c r="N2" s="4"/>
      <c r="O2" s="4"/>
      <c r="P2" s="4"/>
      <c r="Q2" s="4"/>
      <c r="R2" s="4"/>
      <c r="S2" s="4"/>
      <c r="T2" s="4"/>
      <c r="U2" s="4"/>
      <c r="V2" s="4"/>
      <c r="W2" s="4"/>
      <c r="X2" s="4"/>
      <c r="Y2" s="4"/>
      <c r="Z2" s="4"/>
      <c r="AA2" s="4"/>
      <c r="AB2" s="4"/>
      <c r="AC2" s="4"/>
      <c r="AD2" s="4"/>
      <c r="AE2" s="4"/>
    </row>
    <row r="3" spans="1:31" ht="17.100000000000001" customHeight="1" x14ac:dyDescent="0.2">
      <c r="D3" s="5" t="s">
        <v>2</v>
      </c>
      <c r="E3" s="5"/>
      <c r="F3" s="5"/>
      <c r="G3" s="5"/>
      <c r="H3" s="5"/>
      <c r="I3" s="5"/>
      <c r="J3" s="5"/>
      <c r="K3" s="4"/>
      <c r="L3" s="4"/>
      <c r="M3" s="4"/>
      <c r="N3" s="4"/>
      <c r="O3" s="4"/>
      <c r="P3" s="4"/>
      <c r="Q3" s="4"/>
      <c r="R3" s="4"/>
      <c r="S3" s="4"/>
      <c r="T3" s="4"/>
      <c r="U3" s="4"/>
      <c r="V3" s="4"/>
      <c r="W3" s="4"/>
      <c r="X3" s="4"/>
      <c r="Y3" s="4"/>
      <c r="Z3" s="4"/>
      <c r="AA3" s="4"/>
      <c r="AB3" s="4"/>
      <c r="AC3" s="4"/>
      <c r="AD3" s="4"/>
      <c r="AE3" s="4"/>
    </row>
    <row r="4" spans="1:31" ht="17.100000000000001" customHeight="1" x14ac:dyDescent="0.2">
      <c r="D4" s="6" t="s">
        <v>3</v>
      </c>
      <c r="E4" s="6"/>
      <c r="F4" s="6"/>
      <c r="G4" s="6"/>
      <c r="H4" s="6"/>
      <c r="I4" s="6"/>
      <c r="J4" s="6"/>
      <c r="K4" s="4"/>
      <c r="L4" s="4"/>
      <c r="M4" s="4"/>
      <c r="N4" s="4"/>
      <c r="O4" s="4"/>
      <c r="P4" s="4"/>
      <c r="Q4" s="4"/>
      <c r="R4" s="4"/>
      <c r="S4" s="4"/>
      <c r="T4" s="4"/>
      <c r="U4" s="4"/>
      <c r="V4" s="4"/>
      <c r="W4" s="4"/>
      <c r="X4" s="4"/>
      <c r="Y4" s="4"/>
      <c r="Z4" s="4"/>
      <c r="AA4" s="4"/>
      <c r="AB4" s="4"/>
      <c r="AC4" s="4"/>
      <c r="AD4" s="4"/>
      <c r="AE4" s="4"/>
    </row>
    <row r="5" spans="1:31" ht="17.100000000000001" customHeight="1" x14ac:dyDescent="0.2">
      <c r="A5" s="7"/>
      <c r="B5" s="8"/>
      <c r="C5" s="8"/>
      <c r="D5" s="9"/>
      <c r="E5" s="9"/>
      <c r="F5" s="10" t="s">
        <v>4</v>
      </c>
      <c r="G5" s="10" t="s">
        <v>5</v>
      </c>
      <c r="H5" s="10" t="s">
        <v>6</v>
      </c>
      <c r="I5" s="10" t="s">
        <v>7</v>
      </c>
      <c r="J5" s="10" t="s">
        <v>8</v>
      </c>
      <c r="K5" s="10" t="s">
        <v>9</v>
      </c>
      <c r="L5" s="10" t="s">
        <v>10</v>
      </c>
      <c r="M5" s="10" t="s">
        <v>11</v>
      </c>
      <c r="N5" s="10" t="s">
        <v>12</v>
      </c>
      <c r="O5" s="10" t="s">
        <v>13</v>
      </c>
      <c r="P5" s="10" t="s">
        <v>14</v>
      </c>
      <c r="Q5" s="10" t="s">
        <v>15</v>
      </c>
      <c r="R5" s="10" t="s">
        <v>16</v>
      </c>
      <c r="S5" s="10" t="s">
        <v>17</v>
      </c>
      <c r="T5" s="10" t="s">
        <v>18</v>
      </c>
      <c r="U5" s="10" t="s">
        <v>19</v>
      </c>
      <c r="V5" s="10" t="s">
        <v>20</v>
      </c>
      <c r="W5" s="10" t="s">
        <v>21</v>
      </c>
      <c r="X5" s="10" t="s">
        <v>22</v>
      </c>
      <c r="Y5" s="10" t="s">
        <v>23</v>
      </c>
      <c r="Z5" s="10" t="s">
        <v>24</v>
      </c>
      <c r="AA5" s="10" t="s">
        <v>25</v>
      </c>
      <c r="AB5" s="10" t="s">
        <v>26</v>
      </c>
      <c r="AC5" s="10" t="s">
        <v>27</v>
      </c>
      <c r="AD5" s="10" t="s">
        <v>28</v>
      </c>
      <c r="AE5" s="10" t="s">
        <v>29</v>
      </c>
    </row>
    <row r="6" spans="1:31" ht="24.75" customHeight="1" x14ac:dyDescent="0.2">
      <c r="A6" s="11" t="s">
        <v>30</v>
      </c>
      <c r="B6" s="12"/>
      <c r="C6" s="12"/>
      <c r="D6" s="6" t="s">
        <v>31</v>
      </c>
      <c r="E6" s="13" t="s">
        <v>32</v>
      </c>
      <c r="F6" s="14" t="s">
        <v>33</v>
      </c>
      <c r="G6" s="14" t="s">
        <v>34</v>
      </c>
      <c r="H6" s="14" t="s">
        <v>35</v>
      </c>
      <c r="I6" s="14" t="s">
        <v>36</v>
      </c>
      <c r="J6" s="14" t="s">
        <v>37</v>
      </c>
      <c r="K6" s="14" t="s">
        <v>38</v>
      </c>
      <c r="L6" s="14" t="s">
        <v>39</v>
      </c>
      <c r="M6" s="14" t="s">
        <v>40</v>
      </c>
      <c r="N6" s="14" t="s">
        <v>41</v>
      </c>
      <c r="O6" s="14" t="s">
        <v>42</v>
      </c>
      <c r="P6" s="14" t="s">
        <v>43</v>
      </c>
      <c r="Q6" s="14" t="s">
        <v>44</v>
      </c>
      <c r="R6" s="14" t="s">
        <v>45</v>
      </c>
      <c r="S6" s="14" t="s">
        <v>46</v>
      </c>
      <c r="T6" s="14" t="s">
        <v>47</v>
      </c>
      <c r="U6" s="14" t="s">
        <v>48</v>
      </c>
      <c r="V6" s="14" t="s">
        <v>49</v>
      </c>
      <c r="W6" s="14" t="s">
        <v>50</v>
      </c>
      <c r="X6" s="14" t="s">
        <v>51</v>
      </c>
      <c r="Y6" s="14" t="s">
        <v>52</v>
      </c>
      <c r="Z6" s="14" t="s">
        <v>53</v>
      </c>
      <c r="AA6" s="14" t="s">
        <v>54</v>
      </c>
      <c r="AB6" s="14" t="s">
        <v>55</v>
      </c>
      <c r="AC6" s="14" t="s">
        <v>56</v>
      </c>
      <c r="AD6" s="14" t="s">
        <v>57</v>
      </c>
      <c r="AE6" s="14" t="s">
        <v>58</v>
      </c>
    </row>
    <row r="7" spans="1:31" ht="15.95" customHeight="1" x14ac:dyDescent="0.2">
      <c r="A7" s="1">
        <v>1</v>
      </c>
      <c r="D7" s="15" t="s">
        <v>59</v>
      </c>
      <c r="E7" s="15"/>
      <c r="F7" s="15"/>
      <c r="G7" s="15"/>
      <c r="H7" s="15"/>
      <c r="I7" s="15"/>
      <c r="J7" s="15"/>
      <c r="K7" s="15"/>
      <c r="L7" s="15"/>
      <c r="M7" s="15"/>
      <c r="N7" s="15"/>
      <c r="O7" s="15"/>
      <c r="P7" s="15"/>
      <c r="Q7" s="15"/>
      <c r="R7" s="15"/>
      <c r="S7" s="15"/>
      <c r="T7" s="15"/>
      <c r="U7" s="15"/>
      <c r="V7" s="15"/>
      <c r="W7" s="15"/>
      <c r="X7" s="15"/>
      <c r="Y7" s="15"/>
      <c r="Z7" s="15"/>
      <c r="AA7" s="15"/>
      <c r="AB7" s="15"/>
      <c r="AC7" s="15"/>
      <c r="AD7" s="15"/>
      <c r="AE7" s="15"/>
    </row>
    <row r="8" spans="1:31" ht="15.95" customHeight="1" x14ac:dyDescent="0.2">
      <c r="A8" s="1">
        <v>2</v>
      </c>
      <c r="D8" s="16" t="s">
        <v>60</v>
      </c>
      <c r="E8" s="17">
        <f>SUM(F8:AE8)</f>
        <v>336167882.85000002</v>
      </c>
      <c r="F8" s="17">
        <v>4385158.5799999991</v>
      </c>
      <c r="G8" s="17">
        <v>2552567.9399999985</v>
      </c>
      <c r="H8" s="18">
        <v>2174379.4000000004</v>
      </c>
      <c r="I8" s="19">
        <v>3364678.6899999995</v>
      </c>
      <c r="J8" s="19">
        <v>14328741.990000002</v>
      </c>
      <c r="K8" s="19">
        <v>5429710.879999999</v>
      </c>
      <c r="L8" s="19">
        <v>66763501.820000023</v>
      </c>
      <c r="M8" s="19">
        <v>5003707.8000000007</v>
      </c>
      <c r="N8" s="19">
        <v>14934714.379999999</v>
      </c>
      <c r="O8" s="19">
        <v>5433273.6399999987</v>
      </c>
      <c r="P8" s="19">
        <v>36135302.889999993</v>
      </c>
      <c r="Q8" s="19">
        <v>5310404.8500000006</v>
      </c>
      <c r="R8" s="19">
        <v>7660034.709999999</v>
      </c>
      <c r="S8" s="19">
        <v>211159.80000000002</v>
      </c>
      <c r="T8" s="19">
        <v>26353327.790000003</v>
      </c>
      <c r="U8" s="19">
        <v>51115671.769999973</v>
      </c>
      <c r="V8" s="19">
        <v>3805374.11</v>
      </c>
      <c r="W8" s="19">
        <v>19522300.699999999</v>
      </c>
      <c r="X8" s="19">
        <v>18224668.670000002</v>
      </c>
      <c r="Y8" s="19">
        <v>6784711.3600000013</v>
      </c>
      <c r="Z8" s="19">
        <v>965686.25999999954</v>
      </c>
      <c r="AA8" s="19">
        <v>7328058.9900000012</v>
      </c>
      <c r="AB8" s="19">
        <v>4282673.26</v>
      </c>
      <c r="AC8" s="19">
        <v>21732075.929999996</v>
      </c>
      <c r="AD8" s="19">
        <v>1033393.0000000001</v>
      </c>
      <c r="AE8" s="19">
        <v>1332603.6400000004</v>
      </c>
    </row>
    <row r="9" spans="1:31" ht="15.95" customHeight="1" x14ac:dyDescent="0.2">
      <c r="A9" s="1">
        <v>3</v>
      </c>
      <c r="D9" s="16" t="s">
        <v>61</v>
      </c>
      <c r="E9" s="17">
        <f>SUM(F9:AE9)</f>
        <v>19740280.280000005</v>
      </c>
      <c r="F9" s="17">
        <v>252216.48000000004</v>
      </c>
      <c r="G9" s="17">
        <v>127228.07999999999</v>
      </c>
      <c r="H9" s="18">
        <v>96771.01999999999</v>
      </c>
      <c r="I9" s="19">
        <v>114190.55999999998</v>
      </c>
      <c r="J9" s="19">
        <v>447520.97000000003</v>
      </c>
      <c r="K9" s="19">
        <v>298816.11000000004</v>
      </c>
      <c r="L9" s="19">
        <v>4538455.290000001</v>
      </c>
      <c r="M9" s="19">
        <v>552837.03999999992</v>
      </c>
      <c r="N9" s="19">
        <v>751230.02999999968</v>
      </c>
      <c r="O9" s="19">
        <v>329621.11</v>
      </c>
      <c r="P9" s="19">
        <v>1847176.2000000002</v>
      </c>
      <c r="Q9" s="19">
        <v>346995.38999999996</v>
      </c>
      <c r="R9" s="19">
        <v>431665.3899999999</v>
      </c>
      <c r="S9" s="19">
        <v>8430.0300000000025</v>
      </c>
      <c r="T9" s="19">
        <v>1481301.0300000003</v>
      </c>
      <c r="U9" s="19">
        <v>2577907.29</v>
      </c>
      <c r="V9" s="19">
        <v>605872.67999999993</v>
      </c>
      <c r="W9" s="19">
        <v>2003243.1899999995</v>
      </c>
      <c r="X9" s="19">
        <v>1165774.4499999997</v>
      </c>
      <c r="Y9" s="19">
        <v>237673.80000000005</v>
      </c>
      <c r="Z9" s="19">
        <v>27229.760000000002</v>
      </c>
      <c r="AA9" s="19">
        <v>330021.51</v>
      </c>
      <c r="AB9" s="19">
        <v>143652.47999999998</v>
      </c>
      <c r="AC9" s="19">
        <v>916384.9299999997</v>
      </c>
      <c r="AD9" s="19">
        <v>48129.619999999995</v>
      </c>
      <c r="AE9" s="19">
        <v>59935.839999999997</v>
      </c>
    </row>
    <row r="10" spans="1:31" ht="15.95" customHeight="1" x14ac:dyDescent="0.2">
      <c r="A10" s="1">
        <v>4</v>
      </c>
      <c r="D10" s="16" t="s">
        <v>62</v>
      </c>
      <c r="E10" s="17">
        <f>SUM(F10:AE10)</f>
        <v>0</v>
      </c>
      <c r="F10" s="17">
        <v>0</v>
      </c>
      <c r="G10" s="17">
        <v>0</v>
      </c>
      <c r="H10" s="18">
        <v>0</v>
      </c>
      <c r="I10" s="19">
        <v>0</v>
      </c>
      <c r="J10" s="19">
        <v>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0</v>
      </c>
      <c r="AB10" s="17">
        <v>0</v>
      </c>
      <c r="AC10" s="17">
        <v>0</v>
      </c>
      <c r="AD10" s="17">
        <v>0</v>
      </c>
      <c r="AE10" s="17">
        <v>0</v>
      </c>
    </row>
    <row r="11" spans="1:31" ht="15.95" customHeight="1" x14ac:dyDescent="0.2">
      <c r="A11" s="1">
        <v>5</v>
      </c>
      <c r="D11" s="16" t="s">
        <v>63</v>
      </c>
      <c r="E11" s="17">
        <f>SUM(F11:AE11)</f>
        <v>0</v>
      </c>
      <c r="F11" s="17">
        <v>0</v>
      </c>
      <c r="G11" s="17">
        <v>0</v>
      </c>
      <c r="H11" s="18">
        <v>0</v>
      </c>
      <c r="I11" s="19">
        <v>0</v>
      </c>
      <c r="J11" s="19">
        <v>0</v>
      </c>
      <c r="K11" s="17"/>
      <c r="L11" s="17"/>
      <c r="M11" s="17"/>
      <c r="N11" s="17"/>
      <c r="O11" s="17"/>
      <c r="P11" s="17"/>
      <c r="Q11" s="17"/>
      <c r="R11" s="17"/>
      <c r="S11" s="17"/>
      <c r="T11" s="17"/>
      <c r="U11" s="17"/>
      <c r="V11" s="17"/>
      <c r="W11" s="17"/>
      <c r="X11" s="17"/>
      <c r="Y11" s="17"/>
      <c r="Z11" s="17"/>
      <c r="AA11" s="17"/>
      <c r="AB11" s="17"/>
      <c r="AC11" s="17"/>
      <c r="AD11" s="17"/>
      <c r="AE11" s="17"/>
    </row>
    <row r="12" spans="1:31" ht="15.95" customHeight="1" thickBot="1" x14ac:dyDescent="0.25">
      <c r="A12" s="1">
        <v>6</v>
      </c>
      <c r="D12" s="20" t="s">
        <v>64</v>
      </c>
      <c r="E12" s="20">
        <f>SUM(F12:AE12)</f>
        <v>355908163.13000005</v>
      </c>
      <c r="F12" s="20">
        <f>SUM(F8:F11)</f>
        <v>4637375.0599999996</v>
      </c>
      <c r="G12" s="20">
        <f>SUM(G8:G11)</f>
        <v>2679796.0199999986</v>
      </c>
      <c r="H12" s="20">
        <f>SUM(H8:H11)</f>
        <v>2271150.4200000004</v>
      </c>
      <c r="I12" s="20">
        <f>SUM(I8:I11)</f>
        <v>3478869.2499999995</v>
      </c>
      <c r="J12" s="20">
        <f>SUM(J8:J11)</f>
        <v>14776262.960000003</v>
      </c>
      <c r="K12" s="20">
        <f t="shared" ref="K12:AE12" si="0">SUM(K8:K11)</f>
        <v>5728526.9899999993</v>
      </c>
      <c r="L12" s="20">
        <f t="shared" si="0"/>
        <v>71301957.110000029</v>
      </c>
      <c r="M12" s="20">
        <f t="shared" si="0"/>
        <v>5556544.8400000008</v>
      </c>
      <c r="N12" s="20">
        <f t="shared" si="0"/>
        <v>15685944.409999998</v>
      </c>
      <c r="O12" s="20">
        <f t="shared" si="0"/>
        <v>5762894.7499999991</v>
      </c>
      <c r="P12" s="20">
        <f t="shared" si="0"/>
        <v>37982479.089999996</v>
      </c>
      <c r="Q12" s="20">
        <f t="shared" si="0"/>
        <v>5657400.2400000002</v>
      </c>
      <c r="R12" s="20">
        <f t="shared" si="0"/>
        <v>8091700.0999999987</v>
      </c>
      <c r="S12" s="20">
        <f t="shared" si="0"/>
        <v>219589.83000000002</v>
      </c>
      <c r="T12" s="20">
        <f t="shared" si="0"/>
        <v>27834628.820000004</v>
      </c>
      <c r="U12" s="20">
        <f t="shared" si="0"/>
        <v>53693579.059999973</v>
      </c>
      <c r="V12" s="20">
        <f t="shared" si="0"/>
        <v>4411246.79</v>
      </c>
      <c r="W12" s="20">
        <f t="shared" si="0"/>
        <v>21525543.890000001</v>
      </c>
      <c r="X12" s="20">
        <f t="shared" si="0"/>
        <v>19390443.120000001</v>
      </c>
      <c r="Y12" s="20">
        <f t="shared" si="0"/>
        <v>7022385.1600000011</v>
      </c>
      <c r="Z12" s="20">
        <f t="shared" si="0"/>
        <v>992916.01999999955</v>
      </c>
      <c r="AA12" s="20">
        <f t="shared" si="0"/>
        <v>7658080.5000000009</v>
      </c>
      <c r="AB12" s="20">
        <f t="shared" si="0"/>
        <v>4426325.74</v>
      </c>
      <c r="AC12" s="20">
        <f t="shared" si="0"/>
        <v>22648460.859999996</v>
      </c>
      <c r="AD12" s="20">
        <f t="shared" si="0"/>
        <v>1081522.6200000001</v>
      </c>
      <c r="AE12" s="20">
        <f t="shared" si="0"/>
        <v>1392539.4800000004</v>
      </c>
    </row>
    <row r="13" spans="1:31" ht="15.95" customHeight="1" thickTop="1" x14ac:dyDescent="0.2">
      <c r="A13" s="1">
        <v>7</v>
      </c>
      <c r="D13" s="64" t="s">
        <v>65</v>
      </c>
      <c r="E13" s="65">
        <f t="shared" ref="E13:AE13" si="1">E12</f>
        <v>355908163.13000005</v>
      </c>
      <c r="F13" s="65">
        <f t="shared" si="1"/>
        <v>4637375.0599999996</v>
      </c>
      <c r="G13" s="65">
        <f t="shared" si="1"/>
        <v>2679796.0199999986</v>
      </c>
      <c r="H13" s="65">
        <f t="shared" si="1"/>
        <v>2271150.4200000004</v>
      </c>
      <c r="I13" s="65">
        <f t="shared" si="1"/>
        <v>3478869.2499999995</v>
      </c>
      <c r="J13" s="65">
        <f t="shared" si="1"/>
        <v>14776262.960000003</v>
      </c>
      <c r="K13" s="65">
        <f t="shared" si="1"/>
        <v>5728526.9899999993</v>
      </c>
      <c r="L13" s="65">
        <f t="shared" si="1"/>
        <v>71301957.110000029</v>
      </c>
      <c r="M13" s="65">
        <f t="shared" si="1"/>
        <v>5556544.8400000008</v>
      </c>
      <c r="N13" s="65">
        <f t="shared" si="1"/>
        <v>15685944.409999998</v>
      </c>
      <c r="O13" s="65">
        <f t="shared" si="1"/>
        <v>5762894.7499999991</v>
      </c>
      <c r="P13" s="65">
        <f t="shared" si="1"/>
        <v>37982479.089999996</v>
      </c>
      <c r="Q13" s="65">
        <f t="shared" si="1"/>
        <v>5657400.2400000002</v>
      </c>
      <c r="R13" s="65">
        <f t="shared" si="1"/>
        <v>8091700.0999999987</v>
      </c>
      <c r="S13" s="65">
        <f t="shared" si="1"/>
        <v>219589.83000000002</v>
      </c>
      <c r="T13" s="65">
        <f t="shared" si="1"/>
        <v>27834628.820000004</v>
      </c>
      <c r="U13" s="65">
        <f t="shared" si="1"/>
        <v>53693579.059999973</v>
      </c>
      <c r="V13" s="65">
        <f t="shared" si="1"/>
        <v>4411246.79</v>
      </c>
      <c r="W13" s="65">
        <f t="shared" si="1"/>
        <v>21525543.890000001</v>
      </c>
      <c r="X13" s="65">
        <f t="shared" si="1"/>
        <v>19390443.120000001</v>
      </c>
      <c r="Y13" s="65">
        <f t="shared" si="1"/>
        <v>7022385.1600000011</v>
      </c>
      <c r="Z13" s="65">
        <f t="shared" si="1"/>
        <v>992916.01999999955</v>
      </c>
      <c r="AA13" s="65">
        <f t="shared" si="1"/>
        <v>7658080.5000000009</v>
      </c>
      <c r="AB13" s="65">
        <f t="shared" si="1"/>
        <v>4426325.74</v>
      </c>
      <c r="AC13" s="65">
        <f t="shared" si="1"/>
        <v>22648460.859999996</v>
      </c>
      <c r="AD13" s="65">
        <f t="shared" si="1"/>
        <v>1081522.6200000001</v>
      </c>
      <c r="AE13" s="65">
        <f t="shared" si="1"/>
        <v>1392539.4800000004</v>
      </c>
    </row>
    <row r="14" spans="1:31" ht="21" customHeight="1" x14ac:dyDescent="0.2">
      <c r="A14" s="1">
        <v>8</v>
      </c>
      <c r="D14" s="21" t="s">
        <v>66</v>
      </c>
      <c r="E14" s="21"/>
      <c r="F14" s="21"/>
      <c r="G14" s="21"/>
      <c r="H14" s="21"/>
      <c r="I14" s="21"/>
      <c r="J14" s="21"/>
      <c r="K14" s="4"/>
      <c r="L14" s="4"/>
      <c r="M14" s="4"/>
      <c r="N14" s="4"/>
      <c r="O14" s="4"/>
      <c r="P14" s="4"/>
      <c r="Q14" s="4"/>
      <c r="R14" s="4"/>
      <c r="S14" s="4"/>
      <c r="T14" s="4"/>
      <c r="U14" s="4"/>
      <c r="V14" s="4"/>
      <c r="W14" s="4"/>
      <c r="X14" s="4"/>
      <c r="Y14" s="4"/>
      <c r="Z14" s="4"/>
      <c r="AA14" s="4"/>
      <c r="AB14" s="4"/>
      <c r="AC14" s="4"/>
      <c r="AD14" s="4"/>
      <c r="AE14" s="4"/>
    </row>
    <row r="15" spans="1:31" ht="15.95" customHeight="1" x14ac:dyDescent="0.2">
      <c r="A15" s="1">
        <v>9</v>
      </c>
      <c r="D15" s="6" t="s">
        <v>67</v>
      </c>
      <c r="E15" s="6"/>
      <c r="F15" s="6"/>
      <c r="G15" s="6"/>
      <c r="H15" s="6"/>
      <c r="I15" s="6"/>
      <c r="J15" s="6"/>
      <c r="K15" s="4"/>
      <c r="L15" s="4"/>
      <c r="M15" s="4"/>
      <c r="N15" s="4"/>
      <c r="O15" s="4"/>
      <c r="P15" s="4"/>
      <c r="Q15" s="4"/>
      <c r="R15" s="4"/>
      <c r="S15" s="4"/>
      <c r="T15" s="4"/>
      <c r="U15" s="4"/>
      <c r="V15" s="4"/>
      <c r="W15" s="4"/>
      <c r="X15" s="4"/>
      <c r="Y15" s="4"/>
      <c r="Z15" s="4"/>
      <c r="AA15" s="4"/>
      <c r="AB15" s="4"/>
      <c r="AC15" s="4"/>
      <c r="AD15" s="4"/>
      <c r="AE15" s="4"/>
    </row>
    <row r="16" spans="1:31" ht="15.95" customHeight="1" x14ac:dyDescent="0.2">
      <c r="A16" s="1">
        <v>10</v>
      </c>
      <c r="D16" s="16" t="s">
        <v>68</v>
      </c>
      <c r="E16" s="22">
        <f t="shared" ref="E16:E19" si="2">SUM(F16:AE16)</f>
        <v>1442771.35</v>
      </c>
      <c r="F16" s="22">
        <v>23605.18</v>
      </c>
      <c r="G16" s="22">
        <v>14607.869999999999</v>
      </c>
      <c r="H16" s="19">
        <v>15296.43</v>
      </c>
      <c r="I16" s="22">
        <v>17991.210000000003</v>
      </c>
      <c r="J16" s="22">
        <v>63952.97</v>
      </c>
      <c r="K16" s="22">
        <v>25255.730000000003</v>
      </c>
      <c r="L16" s="22">
        <v>250204.22999999998</v>
      </c>
      <c r="M16" s="22">
        <v>23519.120000000003</v>
      </c>
      <c r="N16" s="22">
        <v>58666.180000000029</v>
      </c>
      <c r="O16" s="22">
        <v>23175.919999999998</v>
      </c>
      <c r="P16" s="22">
        <v>161840.28</v>
      </c>
      <c r="Q16" s="22">
        <v>27668.84</v>
      </c>
      <c r="R16" s="22">
        <v>32883.360000000001</v>
      </c>
      <c r="S16" s="22">
        <v>7233.92</v>
      </c>
      <c r="T16" s="22">
        <v>103211.07999999997</v>
      </c>
      <c r="U16" s="22">
        <v>185184.88999999996</v>
      </c>
      <c r="V16" s="22">
        <v>20234.789999999997</v>
      </c>
      <c r="W16" s="22">
        <v>79559.650000000009</v>
      </c>
      <c r="X16" s="22">
        <v>106973.31999999999</v>
      </c>
      <c r="Y16" s="22">
        <v>30846.879999999997</v>
      </c>
      <c r="Z16" s="22">
        <v>6897.8700000000035</v>
      </c>
      <c r="AA16" s="22">
        <v>36460.070000000007</v>
      </c>
      <c r="AB16" s="22">
        <v>21963.200000000001</v>
      </c>
      <c r="AC16" s="22">
        <v>86673.020000000019</v>
      </c>
      <c r="AD16" s="22">
        <v>9221.3100000000013</v>
      </c>
      <c r="AE16" s="22">
        <v>9644.0299999999988</v>
      </c>
    </row>
    <row r="17" spans="1:31" ht="15.95" customHeight="1" x14ac:dyDescent="0.2">
      <c r="A17" s="1">
        <v>11</v>
      </c>
      <c r="D17" s="16" t="s">
        <v>69</v>
      </c>
      <c r="E17" s="22">
        <f t="shared" si="2"/>
        <v>0</v>
      </c>
      <c r="F17" s="22">
        <v>0</v>
      </c>
      <c r="G17" s="22">
        <v>0</v>
      </c>
      <c r="H17" s="19">
        <v>0</v>
      </c>
      <c r="I17" s="22">
        <v>0</v>
      </c>
      <c r="J17" s="22">
        <v>0</v>
      </c>
      <c r="K17" s="22">
        <v>0</v>
      </c>
      <c r="L17" s="22">
        <v>0</v>
      </c>
      <c r="M17" s="22">
        <v>0</v>
      </c>
      <c r="N17" s="22">
        <v>0</v>
      </c>
      <c r="O17" s="22">
        <v>0</v>
      </c>
      <c r="P17" s="22">
        <v>0</v>
      </c>
      <c r="Q17" s="22">
        <v>0</v>
      </c>
      <c r="R17" s="22">
        <v>0</v>
      </c>
      <c r="S17" s="22">
        <v>0</v>
      </c>
      <c r="T17" s="22">
        <v>0</v>
      </c>
      <c r="U17" s="22">
        <v>0</v>
      </c>
      <c r="V17" s="22">
        <v>0</v>
      </c>
      <c r="W17" s="22">
        <v>0</v>
      </c>
      <c r="X17" s="22">
        <v>0</v>
      </c>
      <c r="Y17" s="22">
        <v>0</v>
      </c>
      <c r="Z17" s="22">
        <v>0</v>
      </c>
      <c r="AA17" s="22">
        <v>0</v>
      </c>
      <c r="AB17" s="22">
        <v>0</v>
      </c>
      <c r="AC17" s="22">
        <v>0</v>
      </c>
      <c r="AD17" s="22">
        <v>0</v>
      </c>
      <c r="AE17" s="22">
        <v>0</v>
      </c>
    </row>
    <row r="18" spans="1:31" s="58" customFormat="1" ht="26.25" customHeight="1" x14ac:dyDescent="0.2">
      <c r="A18" s="10">
        <v>12</v>
      </c>
      <c r="B18" s="79"/>
      <c r="C18" s="79"/>
      <c r="D18" s="23" t="s">
        <v>70</v>
      </c>
      <c r="E18" s="22">
        <f t="shared" si="2"/>
        <v>0</v>
      </c>
      <c r="F18" s="22">
        <v>0</v>
      </c>
      <c r="G18" s="22">
        <v>0</v>
      </c>
      <c r="H18" s="80">
        <v>0</v>
      </c>
      <c r="I18" s="22">
        <v>0</v>
      </c>
      <c r="J18" s="22">
        <v>0</v>
      </c>
      <c r="K18" s="22">
        <v>0</v>
      </c>
      <c r="L18" s="22">
        <v>0</v>
      </c>
      <c r="M18" s="22">
        <v>0</v>
      </c>
      <c r="N18" s="22">
        <v>0</v>
      </c>
      <c r="O18" s="22">
        <v>0</v>
      </c>
      <c r="P18" s="22">
        <v>0</v>
      </c>
      <c r="Q18" s="22">
        <v>0</v>
      </c>
      <c r="R18" s="22">
        <v>0</v>
      </c>
      <c r="S18" s="22">
        <v>0</v>
      </c>
      <c r="T18" s="22">
        <v>0</v>
      </c>
      <c r="U18" s="22">
        <v>0</v>
      </c>
      <c r="V18" s="22">
        <v>0</v>
      </c>
      <c r="W18" s="22">
        <v>0</v>
      </c>
      <c r="X18" s="22">
        <v>0</v>
      </c>
      <c r="Y18" s="22">
        <v>0</v>
      </c>
      <c r="Z18" s="22">
        <v>0</v>
      </c>
      <c r="AA18" s="22">
        <v>0</v>
      </c>
      <c r="AB18" s="22">
        <v>0</v>
      </c>
      <c r="AC18" s="22">
        <v>0</v>
      </c>
      <c r="AD18" s="22">
        <v>0</v>
      </c>
      <c r="AE18" s="22">
        <v>0</v>
      </c>
    </row>
    <row r="19" spans="1:31" ht="15.95" customHeight="1" x14ac:dyDescent="0.2">
      <c r="A19" s="1">
        <v>13</v>
      </c>
      <c r="D19" s="24" t="s">
        <v>71</v>
      </c>
      <c r="E19" s="68">
        <f t="shared" si="2"/>
        <v>1442771.35</v>
      </c>
      <c r="F19" s="68">
        <f>SUM(F16:F18)</f>
        <v>23605.18</v>
      </c>
      <c r="G19" s="68">
        <f>SUM(G16:G18)</f>
        <v>14607.869999999999</v>
      </c>
      <c r="H19" s="68">
        <f>SUM(H16:H18)</f>
        <v>15296.43</v>
      </c>
      <c r="I19" s="68">
        <f>SUM(I16:I18)</f>
        <v>17991.210000000003</v>
      </c>
      <c r="J19" s="68">
        <f>SUM(J16:J18)</f>
        <v>63952.97</v>
      </c>
      <c r="K19" s="68">
        <f t="shared" ref="K19:AE19" si="3">SUM(K16:K18)</f>
        <v>25255.730000000003</v>
      </c>
      <c r="L19" s="68">
        <f t="shared" si="3"/>
        <v>250204.22999999998</v>
      </c>
      <c r="M19" s="68">
        <f t="shared" si="3"/>
        <v>23519.120000000003</v>
      </c>
      <c r="N19" s="68">
        <f t="shared" si="3"/>
        <v>58666.180000000029</v>
      </c>
      <c r="O19" s="68">
        <f t="shared" si="3"/>
        <v>23175.919999999998</v>
      </c>
      <c r="P19" s="68">
        <f t="shared" si="3"/>
        <v>161840.28</v>
      </c>
      <c r="Q19" s="68">
        <f t="shared" si="3"/>
        <v>27668.84</v>
      </c>
      <c r="R19" s="68">
        <f t="shared" si="3"/>
        <v>32883.360000000001</v>
      </c>
      <c r="S19" s="68">
        <f t="shared" si="3"/>
        <v>7233.92</v>
      </c>
      <c r="T19" s="68">
        <f t="shared" si="3"/>
        <v>103211.07999999997</v>
      </c>
      <c r="U19" s="68">
        <f t="shared" si="3"/>
        <v>185184.88999999996</v>
      </c>
      <c r="V19" s="68">
        <f t="shared" si="3"/>
        <v>20234.789999999997</v>
      </c>
      <c r="W19" s="68">
        <f t="shared" si="3"/>
        <v>79559.650000000009</v>
      </c>
      <c r="X19" s="68">
        <f t="shared" si="3"/>
        <v>106973.31999999999</v>
      </c>
      <c r="Y19" s="68">
        <f t="shared" si="3"/>
        <v>30846.879999999997</v>
      </c>
      <c r="Z19" s="68">
        <f t="shared" si="3"/>
        <v>6897.8700000000035</v>
      </c>
      <c r="AA19" s="68">
        <f t="shared" si="3"/>
        <v>36460.070000000007</v>
      </c>
      <c r="AB19" s="68">
        <f t="shared" si="3"/>
        <v>21963.200000000001</v>
      </c>
      <c r="AC19" s="68">
        <f t="shared" si="3"/>
        <v>86673.020000000019</v>
      </c>
      <c r="AD19" s="68">
        <f t="shared" si="3"/>
        <v>9221.3100000000013</v>
      </c>
      <c r="AE19" s="68">
        <f t="shared" si="3"/>
        <v>9644.0299999999988</v>
      </c>
    </row>
    <row r="20" spans="1:31" ht="15.95" customHeight="1" x14ac:dyDescent="0.2">
      <c r="A20" s="1">
        <v>14</v>
      </c>
      <c r="D20" s="25" t="s">
        <v>72</v>
      </c>
      <c r="E20" s="25"/>
      <c r="F20" s="25"/>
      <c r="G20" s="25"/>
      <c r="H20" s="25"/>
      <c r="I20" s="25"/>
      <c r="J20" s="25"/>
      <c r="K20" s="4"/>
      <c r="L20" s="4"/>
      <c r="M20" s="4"/>
      <c r="N20" s="4"/>
      <c r="O20" s="4"/>
      <c r="P20" s="4"/>
      <c r="Q20" s="4"/>
      <c r="R20" s="4"/>
      <c r="S20" s="4"/>
      <c r="T20" s="4"/>
      <c r="U20" s="4"/>
      <c r="V20" s="4"/>
      <c r="W20" s="4"/>
      <c r="X20" s="4"/>
      <c r="Y20" s="4"/>
      <c r="Z20" s="4"/>
      <c r="AA20" s="4"/>
      <c r="AB20" s="4"/>
      <c r="AC20" s="4"/>
      <c r="AD20" s="4"/>
      <c r="AE20" s="4"/>
    </row>
    <row r="21" spans="1:31" ht="15.95" hidden="1" customHeight="1" x14ac:dyDescent="0.2">
      <c r="B21" s="12" t="s">
        <v>73</v>
      </c>
      <c r="C21" s="12" t="s">
        <v>74</v>
      </c>
      <c r="D21" s="12" t="s">
        <v>75</v>
      </c>
      <c r="E21" s="25"/>
      <c r="F21" s="25"/>
      <c r="G21" s="25"/>
      <c r="H21" s="25"/>
      <c r="I21" s="25"/>
      <c r="J21" s="25"/>
      <c r="K21" s="4"/>
      <c r="L21" s="4"/>
      <c r="M21" s="4"/>
      <c r="N21" s="4"/>
      <c r="O21" s="4"/>
      <c r="P21" s="4"/>
      <c r="Q21" s="4"/>
      <c r="R21" s="4"/>
      <c r="S21" s="4"/>
      <c r="T21" s="4"/>
      <c r="U21" s="4"/>
      <c r="V21" s="4"/>
      <c r="W21" s="4"/>
      <c r="X21" s="4"/>
      <c r="Y21" s="4"/>
      <c r="Z21" s="4"/>
      <c r="AA21" s="4"/>
      <c r="AB21" s="4"/>
      <c r="AC21" s="4"/>
      <c r="AD21" s="4"/>
      <c r="AE21" s="4"/>
    </row>
    <row r="22" spans="1:31" ht="15.95" hidden="1" customHeight="1" outlineLevel="2" x14ac:dyDescent="0.2">
      <c r="B22" s="2" t="s">
        <v>76</v>
      </c>
      <c r="C22" s="2" t="s">
        <v>77</v>
      </c>
      <c r="D22" s="2" t="s">
        <v>279</v>
      </c>
      <c r="E22" s="26">
        <f t="shared" ref="E22:E42" si="4">SUM(F22:AE22)</f>
        <v>3422.06</v>
      </c>
      <c r="F22" s="27">
        <v>820.27</v>
      </c>
      <c r="G22" s="27">
        <v>0</v>
      </c>
      <c r="H22" s="27">
        <v>0</v>
      </c>
      <c r="I22" s="27">
        <v>0</v>
      </c>
      <c r="J22" s="27">
        <v>0</v>
      </c>
      <c r="K22" s="27">
        <v>0</v>
      </c>
      <c r="L22" s="27">
        <v>0</v>
      </c>
      <c r="M22" s="27">
        <v>0</v>
      </c>
      <c r="N22" s="27">
        <v>0</v>
      </c>
      <c r="O22" s="27">
        <v>0</v>
      </c>
      <c r="P22" s="27">
        <v>0</v>
      </c>
      <c r="Q22" s="27">
        <v>0</v>
      </c>
      <c r="R22" s="27">
        <v>0</v>
      </c>
      <c r="S22" s="27">
        <v>0</v>
      </c>
      <c r="T22" s="27">
        <v>0</v>
      </c>
      <c r="U22" s="27">
        <v>0</v>
      </c>
      <c r="V22" s="27">
        <v>0</v>
      </c>
      <c r="W22" s="27">
        <v>0</v>
      </c>
      <c r="X22" s="27">
        <v>0</v>
      </c>
      <c r="Y22" s="27">
        <v>0</v>
      </c>
      <c r="Z22" s="27">
        <v>0</v>
      </c>
      <c r="AA22" s="27">
        <v>0</v>
      </c>
      <c r="AB22" s="27">
        <v>0</v>
      </c>
      <c r="AC22" s="27">
        <v>2601.79</v>
      </c>
      <c r="AD22" s="27">
        <v>0</v>
      </c>
      <c r="AE22" s="27">
        <v>0</v>
      </c>
    </row>
    <row r="23" spans="1:31" ht="15.95" hidden="1" customHeight="1" outlineLevel="2" x14ac:dyDescent="0.2">
      <c r="B23" s="2" t="s">
        <v>76</v>
      </c>
      <c r="C23" s="2" t="s">
        <v>78</v>
      </c>
      <c r="D23" s="2" t="s">
        <v>280</v>
      </c>
      <c r="E23" s="26">
        <f t="shared" si="4"/>
        <v>185798.65</v>
      </c>
      <c r="F23" s="27">
        <v>0</v>
      </c>
      <c r="G23" s="27">
        <v>50558.28</v>
      </c>
      <c r="H23" s="27">
        <v>0</v>
      </c>
      <c r="I23" s="27">
        <v>0</v>
      </c>
      <c r="J23" s="27">
        <v>0</v>
      </c>
      <c r="K23" s="27">
        <v>0</v>
      </c>
      <c r="L23" s="27">
        <v>0</v>
      </c>
      <c r="M23" s="27">
        <v>0</v>
      </c>
      <c r="N23" s="27">
        <v>0</v>
      </c>
      <c r="O23" s="27">
        <v>0</v>
      </c>
      <c r="P23" s="27">
        <v>0</v>
      </c>
      <c r="Q23" s="27">
        <v>0</v>
      </c>
      <c r="R23" s="27">
        <v>0</v>
      </c>
      <c r="S23" s="27">
        <v>0</v>
      </c>
      <c r="T23" s="27">
        <v>0</v>
      </c>
      <c r="U23" s="27">
        <v>0</v>
      </c>
      <c r="V23" s="27">
        <v>0</v>
      </c>
      <c r="W23" s="27">
        <v>0</v>
      </c>
      <c r="X23" s="27">
        <v>0</v>
      </c>
      <c r="Y23" s="27">
        <v>0</v>
      </c>
      <c r="Z23" s="27">
        <v>0</v>
      </c>
      <c r="AA23" s="27">
        <v>0</v>
      </c>
      <c r="AB23" s="27">
        <v>0</v>
      </c>
      <c r="AC23" s="27">
        <v>135240.37</v>
      </c>
      <c r="AD23" s="27">
        <v>0</v>
      </c>
      <c r="AE23" s="27">
        <v>0</v>
      </c>
    </row>
    <row r="24" spans="1:31" ht="15.95" hidden="1" customHeight="1" outlineLevel="2" x14ac:dyDescent="0.2">
      <c r="B24" s="2" t="s">
        <v>76</v>
      </c>
      <c r="C24" s="2" t="s">
        <v>79</v>
      </c>
      <c r="D24" s="2" t="s">
        <v>281</v>
      </c>
      <c r="E24" s="26">
        <f t="shared" si="4"/>
        <v>23672.83</v>
      </c>
      <c r="F24" s="27">
        <v>0</v>
      </c>
      <c r="G24" s="27">
        <v>0</v>
      </c>
      <c r="H24" s="27">
        <v>23672.83</v>
      </c>
      <c r="I24" s="27">
        <v>0</v>
      </c>
      <c r="J24" s="27">
        <v>0</v>
      </c>
      <c r="K24" s="27">
        <v>0</v>
      </c>
      <c r="L24" s="27">
        <v>0</v>
      </c>
      <c r="M24" s="27">
        <v>0</v>
      </c>
      <c r="N24" s="27">
        <v>0</v>
      </c>
      <c r="O24" s="27">
        <v>0</v>
      </c>
      <c r="P24" s="27">
        <v>0</v>
      </c>
      <c r="Q24" s="27">
        <v>0</v>
      </c>
      <c r="R24" s="27">
        <v>0</v>
      </c>
      <c r="S24" s="27">
        <v>0</v>
      </c>
      <c r="T24" s="27">
        <v>0</v>
      </c>
      <c r="U24" s="27">
        <v>0</v>
      </c>
      <c r="V24" s="27">
        <v>0</v>
      </c>
      <c r="W24" s="27">
        <v>0</v>
      </c>
      <c r="X24" s="27">
        <v>0</v>
      </c>
      <c r="Y24" s="27">
        <v>0</v>
      </c>
      <c r="Z24" s="27">
        <v>0</v>
      </c>
      <c r="AA24" s="27">
        <v>0</v>
      </c>
      <c r="AB24" s="27">
        <v>0</v>
      </c>
      <c r="AC24" s="27">
        <v>0</v>
      </c>
      <c r="AD24" s="27">
        <v>0</v>
      </c>
      <c r="AE24" s="27">
        <v>0</v>
      </c>
    </row>
    <row r="25" spans="1:31" ht="15.95" hidden="1" customHeight="1" outlineLevel="2" x14ac:dyDescent="0.2">
      <c r="B25" s="2" t="s">
        <v>76</v>
      </c>
      <c r="C25" s="2" t="s">
        <v>80</v>
      </c>
      <c r="D25" s="2" t="s">
        <v>282</v>
      </c>
      <c r="E25" s="26">
        <f t="shared" si="4"/>
        <v>14706.17</v>
      </c>
      <c r="F25" s="27">
        <v>0</v>
      </c>
      <c r="G25" s="27">
        <v>0</v>
      </c>
      <c r="H25" s="27">
        <v>14706.17</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row>
    <row r="26" spans="1:31" ht="15.95" hidden="1" customHeight="1" outlineLevel="2" x14ac:dyDescent="0.2">
      <c r="B26" s="2" t="s">
        <v>76</v>
      </c>
      <c r="C26" s="2" t="s">
        <v>81</v>
      </c>
      <c r="D26" s="2" t="s">
        <v>283</v>
      </c>
      <c r="E26" s="26">
        <f t="shared" si="4"/>
        <v>40118.81</v>
      </c>
      <c r="F26" s="27">
        <v>0</v>
      </c>
      <c r="G26" s="27">
        <v>0</v>
      </c>
      <c r="H26" s="27">
        <v>0</v>
      </c>
      <c r="I26" s="27">
        <v>40118.81</v>
      </c>
      <c r="J26" s="27">
        <v>0</v>
      </c>
      <c r="K26" s="27">
        <v>0</v>
      </c>
      <c r="L26" s="27">
        <v>0</v>
      </c>
      <c r="M26" s="27">
        <v>0</v>
      </c>
      <c r="N26" s="27">
        <v>0</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row>
    <row r="27" spans="1:31" ht="15.95" hidden="1" customHeight="1" outlineLevel="2" x14ac:dyDescent="0.2">
      <c r="B27" s="2" t="s">
        <v>76</v>
      </c>
      <c r="C27" s="2" t="s">
        <v>82</v>
      </c>
      <c r="D27" s="2" t="s">
        <v>284</v>
      </c>
      <c r="E27" s="26">
        <f t="shared" si="4"/>
        <v>129913.18999999999</v>
      </c>
      <c r="F27" s="27">
        <v>0</v>
      </c>
      <c r="G27" s="27">
        <v>0</v>
      </c>
      <c r="H27" s="27">
        <v>0</v>
      </c>
      <c r="I27" s="27">
        <v>0</v>
      </c>
      <c r="J27" s="27">
        <v>129913.18999999999</v>
      </c>
      <c r="K27" s="27">
        <v>0</v>
      </c>
      <c r="L27" s="27">
        <v>0</v>
      </c>
      <c r="M27" s="27">
        <v>0</v>
      </c>
      <c r="N27" s="27">
        <v>0</v>
      </c>
      <c r="O27" s="27">
        <v>0</v>
      </c>
      <c r="P27" s="27">
        <v>0</v>
      </c>
      <c r="Q27" s="27">
        <v>0</v>
      </c>
      <c r="R27" s="27">
        <v>0</v>
      </c>
      <c r="S27" s="27">
        <v>0</v>
      </c>
      <c r="T27" s="27">
        <v>0</v>
      </c>
      <c r="U27" s="27">
        <v>0</v>
      </c>
      <c r="V27" s="27">
        <v>0</v>
      </c>
      <c r="W27" s="27">
        <v>0</v>
      </c>
      <c r="X27" s="27">
        <v>0</v>
      </c>
      <c r="Y27" s="27">
        <v>0</v>
      </c>
      <c r="Z27" s="27">
        <v>0</v>
      </c>
      <c r="AA27" s="27">
        <v>0</v>
      </c>
      <c r="AB27" s="27">
        <v>0</v>
      </c>
      <c r="AC27" s="27">
        <v>0</v>
      </c>
      <c r="AD27" s="27">
        <v>0</v>
      </c>
      <c r="AE27" s="27">
        <v>0</v>
      </c>
    </row>
    <row r="28" spans="1:31" ht="15.95" hidden="1" customHeight="1" outlineLevel="2" x14ac:dyDescent="0.2">
      <c r="B28" s="2" t="s">
        <v>76</v>
      </c>
      <c r="C28" s="2" t="s">
        <v>83</v>
      </c>
      <c r="D28" s="2" t="s">
        <v>285</v>
      </c>
      <c r="E28" s="26">
        <f t="shared" si="4"/>
        <v>92238.36</v>
      </c>
      <c r="F28" s="27">
        <v>0</v>
      </c>
      <c r="G28" s="27">
        <v>0</v>
      </c>
      <c r="H28" s="27">
        <v>0</v>
      </c>
      <c r="I28" s="27">
        <v>0</v>
      </c>
      <c r="J28" s="27">
        <v>0</v>
      </c>
      <c r="K28" s="27">
        <v>45525.1</v>
      </c>
      <c r="L28" s="27">
        <v>0</v>
      </c>
      <c r="M28" s="27">
        <v>0</v>
      </c>
      <c r="N28" s="27">
        <v>0</v>
      </c>
      <c r="O28" s="27">
        <v>0</v>
      </c>
      <c r="P28" s="27">
        <v>46713.26</v>
      </c>
      <c r="Q28" s="27">
        <v>0</v>
      </c>
      <c r="R28" s="27">
        <v>0</v>
      </c>
      <c r="S28" s="27">
        <v>0</v>
      </c>
      <c r="T28" s="27">
        <v>0</v>
      </c>
      <c r="U28" s="27">
        <v>0</v>
      </c>
      <c r="V28" s="27">
        <v>0</v>
      </c>
      <c r="W28" s="27">
        <v>0</v>
      </c>
      <c r="X28" s="27">
        <v>0</v>
      </c>
      <c r="Y28" s="27">
        <v>0</v>
      </c>
      <c r="Z28" s="27">
        <v>0</v>
      </c>
      <c r="AA28" s="27">
        <v>0</v>
      </c>
      <c r="AB28" s="27">
        <v>0</v>
      </c>
      <c r="AC28" s="27">
        <v>0</v>
      </c>
      <c r="AD28" s="27">
        <v>0</v>
      </c>
      <c r="AE28" s="27">
        <v>0</v>
      </c>
    </row>
    <row r="29" spans="1:31" ht="15.95" hidden="1" customHeight="1" outlineLevel="2" x14ac:dyDescent="0.2">
      <c r="B29" s="2" t="s">
        <v>76</v>
      </c>
      <c r="C29" s="2" t="s">
        <v>84</v>
      </c>
      <c r="D29" s="2" t="s">
        <v>286</v>
      </c>
      <c r="E29" s="26">
        <f t="shared" si="4"/>
        <v>224052.65</v>
      </c>
      <c r="F29" s="27">
        <v>0</v>
      </c>
      <c r="G29" s="27">
        <v>0</v>
      </c>
      <c r="H29" s="27">
        <v>0</v>
      </c>
      <c r="I29" s="27">
        <v>0</v>
      </c>
      <c r="J29" s="27">
        <v>0</v>
      </c>
      <c r="K29" s="27">
        <v>0</v>
      </c>
      <c r="L29" s="27">
        <v>220346.03</v>
      </c>
      <c r="M29" s="27">
        <v>0</v>
      </c>
      <c r="N29" s="27">
        <v>0</v>
      </c>
      <c r="O29" s="27">
        <v>0</v>
      </c>
      <c r="P29" s="27">
        <v>0</v>
      </c>
      <c r="Q29" s="27">
        <v>0</v>
      </c>
      <c r="R29" s="27">
        <v>0</v>
      </c>
      <c r="S29" s="27">
        <v>0</v>
      </c>
      <c r="T29" s="27">
        <v>0</v>
      </c>
      <c r="U29" s="27">
        <v>0</v>
      </c>
      <c r="V29" s="27">
        <v>0</v>
      </c>
      <c r="W29" s="27">
        <v>0</v>
      </c>
      <c r="X29" s="27">
        <v>0</v>
      </c>
      <c r="Y29" s="27">
        <v>3706.62</v>
      </c>
      <c r="Z29" s="27">
        <v>0</v>
      </c>
      <c r="AA29" s="27">
        <v>0</v>
      </c>
      <c r="AB29" s="27">
        <v>0</v>
      </c>
      <c r="AC29" s="27">
        <v>0</v>
      </c>
      <c r="AD29" s="27">
        <v>0</v>
      </c>
      <c r="AE29" s="27">
        <v>0</v>
      </c>
    </row>
    <row r="30" spans="1:31" ht="15.95" hidden="1" customHeight="1" outlineLevel="2" x14ac:dyDescent="0.2">
      <c r="B30" s="2" t="s">
        <v>76</v>
      </c>
      <c r="C30" s="2" t="s">
        <v>85</v>
      </c>
      <c r="D30" s="2" t="s">
        <v>287</v>
      </c>
      <c r="E30" s="26">
        <f t="shared" si="4"/>
        <v>101690.98000000001</v>
      </c>
      <c r="F30" s="27">
        <v>0</v>
      </c>
      <c r="G30" s="27">
        <v>0</v>
      </c>
      <c r="H30" s="27">
        <v>0</v>
      </c>
      <c r="I30" s="27">
        <v>0</v>
      </c>
      <c r="J30" s="27">
        <v>0</v>
      </c>
      <c r="K30" s="27">
        <v>0</v>
      </c>
      <c r="L30" s="27">
        <v>0</v>
      </c>
      <c r="M30" s="27">
        <v>101690.98000000001</v>
      </c>
      <c r="N30" s="27">
        <v>0</v>
      </c>
      <c r="O30" s="27">
        <v>0</v>
      </c>
      <c r="P30" s="27">
        <v>0</v>
      </c>
      <c r="Q30" s="27">
        <v>0</v>
      </c>
      <c r="R30" s="27">
        <v>0</v>
      </c>
      <c r="S30" s="27">
        <v>0</v>
      </c>
      <c r="T30" s="27">
        <v>0</v>
      </c>
      <c r="U30" s="27">
        <v>0</v>
      </c>
      <c r="V30" s="27">
        <v>0</v>
      </c>
      <c r="W30" s="27">
        <v>0</v>
      </c>
      <c r="X30" s="27">
        <v>0</v>
      </c>
      <c r="Y30" s="27">
        <v>0</v>
      </c>
      <c r="Z30" s="27">
        <v>0</v>
      </c>
      <c r="AA30" s="27">
        <v>0</v>
      </c>
      <c r="AB30" s="27">
        <v>0</v>
      </c>
      <c r="AC30" s="27">
        <v>0</v>
      </c>
      <c r="AD30" s="27">
        <v>0</v>
      </c>
      <c r="AE30" s="27">
        <v>0</v>
      </c>
    </row>
    <row r="31" spans="1:31" ht="15.95" hidden="1" customHeight="1" outlineLevel="2" x14ac:dyDescent="0.2">
      <c r="B31" s="2" t="s">
        <v>76</v>
      </c>
      <c r="C31" s="2" t="s">
        <v>86</v>
      </c>
      <c r="D31" s="2" t="s">
        <v>288</v>
      </c>
      <c r="E31" s="26">
        <f t="shared" si="4"/>
        <v>61447.76</v>
      </c>
      <c r="F31" s="27">
        <v>0</v>
      </c>
      <c r="G31" s="27">
        <v>0</v>
      </c>
      <c r="H31" s="27">
        <v>0</v>
      </c>
      <c r="I31" s="27">
        <v>0</v>
      </c>
      <c r="J31" s="27">
        <v>0</v>
      </c>
      <c r="K31" s="27">
        <v>0</v>
      </c>
      <c r="L31" s="27">
        <v>0</v>
      </c>
      <c r="M31" s="27">
        <v>0</v>
      </c>
      <c r="N31" s="27">
        <v>0</v>
      </c>
      <c r="O31" s="27">
        <v>61341.3</v>
      </c>
      <c r="P31" s="27">
        <v>106.46</v>
      </c>
      <c r="Q31" s="27">
        <v>0</v>
      </c>
      <c r="R31" s="27">
        <v>0</v>
      </c>
      <c r="S31" s="27">
        <v>0</v>
      </c>
      <c r="T31" s="27">
        <v>0</v>
      </c>
      <c r="U31" s="27">
        <v>0</v>
      </c>
      <c r="V31" s="27">
        <v>0</v>
      </c>
      <c r="W31" s="27">
        <v>0</v>
      </c>
      <c r="X31" s="27">
        <v>0</v>
      </c>
      <c r="Y31" s="27">
        <v>0</v>
      </c>
      <c r="Z31" s="27">
        <v>0</v>
      </c>
      <c r="AA31" s="27">
        <v>0</v>
      </c>
      <c r="AB31" s="27">
        <v>0</v>
      </c>
      <c r="AC31" s="27">
        <v>0</v>
      </c>
      <c r="AD31" s="27">
        <v>0</v>
      </c>
      <c r="AE31" s="27">
        <v>0</v>
      </c>
    </row>
    <row r="32" spans="1:31" ht="15.95" hidden="1" customHeight="1" outlineLevel="2" x14ac:dyDescent="0.2">
      <c r="B32" s="2" t="s">
        <v>76</v>
      </c>
      <c r="C32" s="2" t="s">
        <v>87</v>
      </c>
      <c r="D32" s="2" t="s">
        <v>289</v>
      </c>
      <c r="E32" s="26">
        <f t="shared" si="4"/>
        <v>119528.07</v>
      </c>
      <c r="F32" s="27">
        <v>0</v>
      </c>
      <c r="G32" s="27">
        <v>0</v>
      </c>
      <c r="H32" s="27">
        <v>0</v>
      </c>
      <c r="I32" s="27">
        <v>0</v>
      </c>
      <c r="J32" s="27">
        <v>0</v>
      </c>
      <c r="K32" s="27">
        <v>0</v>
      </c>
      <c r="L32" s="27">
        <v>0</v>
      </c>
      <c r="M32" s="27">
        <v>0</v>
      </c>
      <c r="N32" s="27">
        <v>0</v>
      </c>
      <c r="O32" s="27">
        <v>0</v>
      </c>
      <c r="P32" s="27">
        <v>58556.200000000004</v>
      </c>
      <c r="Q32" s="27">
        <v>60971.869999999995</v>
      </c>
      <c r="R32" s="27">
        <v>0</v>
      </c>
      <c r="S32" s="27">
        <v>0</v>
      </c>
      <c r="T32" s="27">
        <v>0</v>
      </c>
      <c r="U32" s="27">
        <v>0</v>
      </c>
      <c r="V32" s="27">
        <v>0</v>
      </c>
      <c r="W32" s="27">
        <v>0</v>
      </c>
      <c r="X32" s="27">
        <v>0</v>
      </c>
      <c r="Y32" s="27">
        <v>0</v>
      </c>
      <c r="Z32" s="27">
        <v>0</v>
      </c>
      <c r="AA32" s="27">
        <v>0</v>
      </c>
      <c r="AB32" s="27">
        <v>0</v>
      </c>
      <c r="AC32" s="27">
        <v>0</v>
      </c>
      <c r="AD32" s="27">
        <v>0</v>
      </c>
      <c r="AE32" s="27">
        <v>0</v>
      </c>
    </row>
    <row r="33" spans="1:33" ht="15.95" hidden="1" customHeight="1" outlineLevel="2" x14ac:dyDescent="0.2">
      <c r="B33" s="2" t="s">
        <v>76</v>
      </c>
      <c r="C33" s="2" t="s">
        <v>88</v>
      </c>
      <c r="D33" s="2" t="s">
        <v>290</v>
      </c>
      <c r="E33" s="26">
        <f t="shared" si="4"/>
        <v>15164.210000000001</v>
      </c>
      <c r="F33" s="27">
        <v>0</v>
      </c>
      <c r="G33" s="27">
        <v>0</v>
      </c>
      <c r="H33" s="27">
        <v>0</v>
      </c>
      <c r="I33" s="27">
        <v>0</v>
      </c>
      <c r="J33" s="27">
        <v>0</v>
      </c>
      <c r="K33" s="27">
        <v>0</v>
      </c>
      <c r="L33" s="27">
        <v>0</v>
      </c>
      <c r="M33" s="27">
        <v>0</v>
      </c>
      <c r="N33" s="27">
        <v>6558.85</v>
      </c>
      <c r="O33" s="27">
        <v>0</v>
      </c>
      <c r="P33" s="27">
        <v>0</v>
      </c>
      <c r="Q33" s="27">
        <v>0</v>
      </c>
      <c r="R33" s="27">
        <v>0</v>
      </c>
      <c r="S33" s="27">
        <v>0</v>
      </c>
      <c r="T33" s="27">
        <v>0</v>
      </c>
      <c r="U33" s="27">
        <v>0</v>
      </c>
      <c r="V33" s="27">
        <v>0</v>
      </c>
      <c r="W33" s="27">
        <v>0</v>
      </c>
      <c r="X33" s="27">
        <v>0</v>
      </c>
      <c r="Y33" s="27">
        <v>0</v>
      </c>
      <c r="Z33" s="27">
        <v>0</v>
      </c>
      <c r="AA33" s="27">
        <v>0</v>
      </c>
      <c r="AB33" s="27">
        <v>0</v>
      </c>
      <c r="AC33" s="27">
        <v>8605.36</v>
      </c>
      <c r="AD33" s="27">
        <v>0</v>
      </c>
      <c r="AE33" s="27">
        <v>0</v>
      </c>
    </row>
    <row r="34" spans="1:33" ht="15.95" hidden="1" customHeight="1" outlineLevel="2" x14ac:dyDescent="0.2">
      <c r="B34" s="2" t="s">
        <v>76</v>
      </c>
      <c r="C34" s="2" t="s">
        <v>89</v>
      </c>
      <c r="D34" s="2" t="s">
        <v>291</v>
      </c>
      <c r="E34" s="26">
        <f t="shared" si="4"/>
        <v>125776.12</v>
      </c>
      <c r="F34" s="27">
        <v>0</v>
      </c>
      <c r="G34" s="27">
        <v>0</v>
      </c>
      <c r="H34" s="27">
        <v>0</v>
      </c>
      <c r="I34" s="27">
        <v>0</v>
      </c>
      <c r="J34" s="27">
        <v>0</v>
      </c>
      <c r="K34" s="27">
        <v>0</v>
      </c>
      <c r="L34" s="27">
        <v>0</v>
      </c>
      <c r="M34" s="27">
        <v>0</v>
      </c>
      <c r="N34" s="27">
        <v>0</v>
      </c>
      <c r="O34" s="27">
        <v>0</v>
      </c>
      <c r="P34" s="27">
        <v>0</v>
      </c>
      <c r="Q34" s="27">
        <v>0</v>
      </c>
      <c r="R34" s="27">
        <v>125776.12</v>
      </c>
      <c r="S34" s="27">
        <v>0</v>
      </c>
      <c r="T34" s="27">
        <v>0</v>
      </c>
      <c r="U34" s="27">
        <v>0</v>
      </c>
      <c r="V34" s="27">
        <v>0</v>
      </c>
      <c r="W34" s="27">
        <v>0</v>
      </c>
      <c r="X34" s="27">
        <v>0</v>
      </c>
      <c r="Y34" s="27">
        <v>0</v>
      </c>
      <c r="Z34" s="27">
        <v>0</v>
      </c>
      <c r="AA34" s="27">
        <v>0</v>
      </c>
      <c r="AB34" s="27">
        <v>0</v>
      </c>
      <c r="AC34" s="27">
        <v>0</v>
      </c>
      <c r="AD34" s="27">
        <v>0</v>
      </c>
      <c r="AE34" s="27">
        <v>0</v>
      </c>
    </row>
    <row r="35" spans="1:33" ht="15.95" hidden="1" customHeight="1" outlineLevel="2" x14ac:dyDescent="0.2">
      <c r="B35" s="2" t="s">
        <v>76</v>
      </c>
      <c r="C35" s="2" t="s">
        <v>90</v>
      </c>
      <c r="D35" s="2" t="s">
        <v>292</v>
      </c>
      <c r="E35" s="26">
        <f t="shared" si="4"/>
        <v>147760.46</v>
      </c>
      <c r="F35" s="27">
        <v>0</v>
      </c>
      <c r="G35" s="27">
        <v>0</v>
      </c>
      <c r="H35" s="27">
        <v>0</v>
      </c>
      <c r="I35" s="27">
        <v>0</v>
      </c>
      <c r="J35" s="27">
        <v>0</v>
      </c>
      <c r="K35" s="27">
        <v>0</v>
      </c>
      <c r="L35" s="27">
        <v>0</v>
      </c>
      <c r="M35" s="27">
        <v>0</v>
      </c>
      <c r="N35" s="27">
        <v>0</v>
      </c>
      <c r="O35" s="27">
        <v>0</v>
      </c>
      <c r="P35" s="27">
        <v>0</v>
      </c>
      <c r="Q35" s="27">
        <v>0</v>
      </c>
      <c r="R35" s="27">
        <v>0</v>
      </c>
      <c r="S35" s="27">
        <v>0</v>
      </c>
      <c r="T35" s="27">
        <v>147760.46</v>
      </c>
      <c r="U35" s="27">
        <v>0</v>
      </c>
      <c r="V35" s="27">
        <v>0</v>
      </c>
      <c r="W35" s="27">
        <v>0</v>
      </c>
      <c r="X35" s="27">
        <v>0</v>
      </c>
      <c r="Y35" s="27">
        <v>0</v>
      </c>
      <c r="Z35" s="27">
        <v>0</v>
      </c>
      <c r="AA35" s="27">
        <v>0</v>
      </c>
      <c r="AB35" s="27">
        <v>0</v>
      </c>
      <c r="AC35" s="27">
        <v>0</v>
      </c>
      <c r="AD35" s="27">
        <v>0</v>
      </c>
      <c r="AE35" s="27">
        <v>0</v>
      </c>
    </row>
    <row r="36" spans="1:33" ht="15.95" hidden="1" customHeight="1" outlineLevel="2" x14ac:dyDescent="0.2">
      <c r="B36" s="2" t="s">
        <v>76</v>
      </c>
      <c r="C36" s="2" t="s">
        <v>91</v>
      </c>
      <c r="D36" s="2" t="s">
        <v>293</v>
      </c>
      <c r="E36" s="26">
        <f t="shared" si="4"/>
        <v>1099972.8799999999</v>
      </c>
      <c r="F36" s="27">
        <v>0</v>
      </c>
      <c r="G36" s="27">
        <v>0</v>
      </c>
      <c r="H36" s="27">
        <v>0</v>
      </c>
      <c r="I36" s="27">
        <v>0</v>
      </c>
      <c r="J36" s="27">
        <v>0</v>
      </c>
      <c r="K36" s="27">
        <v>0</v>
      </c>
      <c r="L36" s="27">
        <v>0</v>
      </c>
      <c r="M36" s="27">
        <v>0</v>
      </c>
      <c r="N36" s="27">
        <v>0</v>
      </c>
      <c r="O36" s="27">
        <v>0</v>
      </c>
      <c r="P36" s="27">
        <v>0</v>
      </c>
      <c r="Q36" s="27">
        <v>0</v>
      </c>
      <c r="R36" s="27">
        <v>0</v>
      </c>
      <c r="S36" s="27">
        <v>0</v>
      </c>
      <c r="T36" s="27">
        <v>0</v>
      </c>
      <c r="U36" s="27">
        <v>1099972.8799999999</v>
      </c>
      <c r="V36" s="27">
        <v>0</v>
      </c>
      <c r="W36" s="27">
        <v>0</v>
      </c>
      <c r="X36" s="27">
        <v>0</v>
      </c>
      <c r="Y36" s="27">
        <v>0</v>
      </c>
      <c r="Z36" s="27">
        <v>0</v>
      </c>
      <c r="AA36" s="27">
        <v>0</v>
      </c>
      <c r="AB36" s="27">
        <v>0</v>
      </c>
      <c r="AC36" s="27">
        <v>0</v>
      </c>
      <c r="AD36" s="27">
        <v>0</v>
      </c>
      <c r="AE36" s="27">
        <v>0</v>
      </c>
    </row>
    <row r="37" spans="1:33" ht="15.95" hidden="1" customHeight="1" outlineLevel="2" x14ac:dyDescent="0.2">
      <c r="B37" s="2" t="s">
        <v>76</v>
      </c>
      <c r="C37" s="2" t="s">
        <v>92</v>
      </c>
      <c r="D37" s="2" t="s">
        <v>294</v>
      </c>
      <c r="E37" s="26">
        <f t="shared" si="4"/>
        <v>0</v>
      </c>
      <c r="F37" s="27">
        <v>0</v>
      </c>
      <c r="G37" s="27">
        <v>0</v>
      </c>
      <c r="H37" s="27">
        <v>0</v>
      </c>
      <c r="I37" s="27">
        <v>0</v>
      </c>
      <c r="J37" s="27">
        <v>0</v>
      </c>
      <c r="K37" s="27">
        <v>0</v>
      </c>
      <c r="L37" s="27">
        <v>0</v>
      </c>
      <c r="M37" s="27">
        <v>0</v>
      </c>
      <c r="N37" s="27">
        <v>0</v>
      </c>
      <c r="O37" s="27">
        <v>0</v>
      </c>
      <c r="P37" s="27">
        <v>0</v>
      </c>
      <c r="Q37" s="27">
        <v>0</v>
      </c>
      <c r="R37" s="27">
        <v>0</v>
      </c>
      <c r="S37" s="27">
        <v>0</v>
      </c>
      <c r="T37" s="27">
        <v>0</v>
      </c>
      <c r="U37" s="27">
        <v>0</v>
      </c>
      <c r="V37" s="27">
        <v>0</v>
      </c>
      <c r="W37" s="27">
        <v>0</v>
      </c>
      <c r="X37" s="27">
        <v>0</v>
      </c>
      <c r="Y37" s="27">
        <v>0</v>
      </c>
      <c r="Z37" s="27">
        <v>0</v>
      </c>
      <c r="AA37" s="27">
        <v>0</v>
      </c>
      <c r="AB37" s="27">
        <v>0</v>
      </c>
      <c r="AC37" s="27">
        <v>0</v>
      </c>
      <c r="AD37" s="27">
        <v>0</v>
      </c>
      <c r="AE37" s="27">
        <v>0</v>
      </c>
      <c r="AG37" s="2"/>
    </row>
    <row r="38" spans="1:33" ht="15.95" hidden="1" customHeight="1" outlineLevel="2" x14ac:dyDescent="0.2">
      <c r="B38" s="2" t="s">
        <v>76</v>
      </c>
      <c r="C38" s="2" t="s">
        <v>93</v>
      </c>
      <c r="D38" s="2" t="s">
        <v>295</v>
      </c>
      <c r="E38" s="26">
        <f t="shared" si="4"/>
        <v>853074.15</v>
      </c>
      <c r="F38" s="27">
        <v>0</v>
      </c>
      <c r="G38" s="27">
        <v>0</v>
      </c>
      <c r="H38" s="27">
        <v>0</v>
      </c>
      <c r="I38" s="27">
        <v>0</v>
      </c>
      <c r="J38" s="27">
        <v>0</v>
      </c>
      <c r="K38" s="27">
        <v>0</v>
      </c>
      <c r="L38" s="27">
        <v>0</v>
      </c>
      <c r="M38" s="27">
        <v>0</v>
      </c>
      <c r="N38" s="27">
        <v>0</v>
      </c>
      <c r="O38" s="27">
        <v>0</v>
      </c>
      <c r="P38" s="27">
        <v>762987.81</v>
      </c>
      <c r="Q38" s="27">
        <v>0</v>
      </c>
      <c r="R38" s="27">
        <v>0</v>
      </c>
      <c r="S38" s="27">
        <v>0</v>
      </c>
      <c r="T38" s="27">
        <v>0</v>
      </c>
      <c r="U38" s="27">
        <v>0</v>
      </c>
      <c r="V38" s="27">
        <v>90086.34</v>
      </c>
      <c r="W38" s="27">
        <v>0</v>
      </c>
      <c r="X38" s="27">
        <v>0</v>
      </c>
      <c r="Y38" s="27">
        <v>0</v>
      </c>
      <c r="Z38" s="27">
        <v>0</v>
      </c>
      <c r="AA38" s="27">
        <v>0</v>
      </c>
      <c r="AB38" s="27">
        <v>0</v>
      </c>
      <c r="AC38" s="27">
        <v>0</v>
      </c>
      <c r="AD38" s="27">
        <v>0</v>
      </c>
      <c r="AE38" s="27">
        <v>0</v>
      </c>
    </row>
    <row r="39" spans="1:33" ht="15.95" hidden="1" customHeight="1" outlineLevel="2" x14ac:dyDescent="0.2">
      <c r="B39" s="2" t="s">
        <v>76</v>
      </c>
      <c r="C39" s="2" t="s">
        <v>94</v>
      </c>
      <c r="D39" s="2" t="s">
        <v>296</v>
      </c>
      <c r="E39" s="26">
        <f t="shared" si="4"/>
        <v>454792.74</v>
      </c>
      <c r="F39" s="27">
        <v>0</v>
      </c>
      <c r="G39" s="27">
        <v>0</v>
      </c>
      <c r="H39" s="27">
        <v>0</v>
      </c>
      <c r="I39" s="27">
        <v>0</v>
      </c>
      <c r="J39" s="27">
        <v>0</v>
      </c>
      <c r="K39" s="27">
        <v>0</v>
      </c>
      <c r="L39" s="27">
        <v>0</v>
      </c>
      <c r="M39" s="27">
        <v>0</v>
      </c>
      <c r="N39" s="27">
        <v>0</v>
      </c>
      <c r="O39" s="27">
        <v>0</v>
      </c>
      <c r="P39" s="27">
        <v>0</v>
      </c>
      <c r="Q39" s="27">
        <v>0</v>
      </c>
      <c r="R39" s="27">
        <v>0</v>
      </c>
      <c r="S39" s="27">
        <v>0</v>
      </c>
      <c r="T39" s="27">
        <v>0</v>
      </c>
      <c r="U39" s="27">
        <v>0</v>
      </c>
      <c r="V39" s="27">
        <v>0</v>
      </c>
      <c r="W39" s="27">
        <v>454792.74</v>
      </c>
      <c r="X39" s="27">
        <v>0</v>
      </c>
      <c r="Y39" s="27">
        <v>0</v>
      </c>
      <c r="Z39" s="27">
        <v>0</v>
      </c>
      <c r="AA39" s="27">
        <v>0</v>
      </c>
      <c r="AB39" s="27">
        <v>0</v>
      </c>
      <c r="AC39" s="27">
        <v>0</v>
      </c>
      <c r="AD39" s="27">
        <v>0</v>
      </c>
      <c r="AE39" s="27">
        <v>0</v>
      </c>
    </row>
    <row r="40" spans="1:33" ht="15.95" hidden="1" customHeight="1" outlineLevel="2" x14ac:dyDescent="0.2">
      <c r="B40" s="2" t="s">
        <v>76</v>
      </c>
      <c r="C40" s="2" t="s">
        <v>95</v>
      </c>
      <c r="D40" s="2" t="s">
        <v>297</v>
      </c>
      <c r="E40" s="26">
        <f t="shared" si="4"/>
        <v>1388268.53</v>
      </c>
      <c r="F40" s="27">
        <v>0</v>
      </c>
      <c r="G40" s="27">
        <v>0</v>
      </c>
      <c r="H40" s="27">
        <v>0</v>
      </c>
      <c r="I40" s="27">
        <v>0</v>
      </c>
      <c r="J40" s="27">
        <v>0</v>
      </c>
      <c r="K40" s="27">
        <v>0</v>
      </c>
      <c r="L40" s="27">
        <v>0</v>
      </c>
      <c r="M40" s="27">
        <v>0</v>
      </c>
      <c r="N40" s="27">
        <v>0</v>
      </c>
      <c r="O40" s="27">
        <v>0</v>
      </c>
      <c r="P40" s="27">
        <v>1388268.53</v>
      </c>
      <c r="Q40" s="27">
        <v>0</v>
      </c>
      <c r="R40" s="27">
        <v>0</v>
      </c>
      <c r="S40" s="27">
        <v>0</v>
      </c>
      <c r="T40" s="27">
        <v>0</v>
      </c>
      <c r="U40" s="27">
        <v>0</v>
      </c>
      <c r="V40" s="27">
        <v>0</v>
      </c>
      <c r="W40" s="27">
        <v>0</v>
      </c>
      <c r="X40" s="27">
        <v>0</v>
      </c>
      <c r="Y40" s="27">
        <v>0</v>
      </c>
      <c r="Z40" s="27">
        <v>0</v>
      </c>
      <c r="AA40" s="27">
        <v>0</v>
      </c>
      <c r="AB40" s="27">
        <v>0</v>
      </c>
      <c r="AC40" s="27">
        <v>0</v>
      </c>
      <c r="AD40" s="27">
        <v>0</v>
      </c>
      <c r="AE40" s="27">
        <v>0</v>
      </c>
    </row>
    <row r="41" spans="1:33" ht="15.95" hidden="1" customHeight="1" outlineLevel="2" x14ac:dyDescent="0.2">
      <c r="B41" s="2" t="s">
        <v>76</v>
      </c>
      <c r="C41" s="2" t="s">
        <v>96</v>
      </c>
      <c r="D41" s="2" t="s">
        <v>298</v>
      </c>
      <c r="E41" s="26">
        <f t="shared" si="4"/>
        <v>78254.640000000014</v>
      </c>
      <c r="F41" s="27">
        <v>0</v>
      </c>
      <c r="G41" s="27">
        <v>0</v>
      </c>
      <c r="H41" s="27">
        <v>0</v>
      </c>
      <c r="I41" s="27">
        <v>0</v>
      </c>
      <c r="J41" s="27">
        <v>0</v>
      </c>
      <c r="K41" s="27">
        <v>0</v>
      </c>
      <c r="L41" s="27">
        <v>0</v>
      </c>
      <c r="M41" s="27">
        <v>0</v>
      </c>
      <c r="N41" s="27">
        <v>0</v>
      </c>
      <c r="O41" s="27">
        <v>0</v>
      </c>
      <c r="P41" s="27">
        <v>0</v>
      </c>
      <c r="Q41" s="27">
        <v>0</v>
      </c>
      <c r="R41" s="27">
        <v>0</v>
      </c>
      <c r="S41" s="27">
        <v>0</v>
      </c>
      <c r="T41" s="27">
        <v>0</v>
      </c>
      <c r="U41" s="27">
        <v>0</v>
      </c>
      <c r="V41" s="27">
        <v>0</v>
      </c>
      <c r="W41" s="27">
        <v>0</v>
      </c>
      <c r="X41" s="27">
        <v>0</v>
      </c>
      <c r="Y41" s="27">
        <v>0</v>
      </c>
      <c r="Z41" s="27">
        <v>0</v>
      </c>
      <c r="AA41" s="27">
        <v>78254.640000000014</v>
      </c>
      <c r="AB41" s="27">
        <v>0</v>
      </c>
      <c r="AC41" s="27">
        <v>0</v>
      </c>
      <c r="AD41" s="27">
        <v>0</v>
      </c>
      <c r="AE41" s="27">
        <v>0</v>
      </c>
    </row>
    <row r="42" spans="1:33" ht="15.95" hidden="1" customHeight="1" outlineLevel="2" x14ac:dyDescent="0.2">
      <c r="B42" s="2" t="s">
        <v>76</v>
      </c>
      <c r="C42" s="2" t="s">
        <v>97</v>
      </c>
      <c r="D42" s="2" t="s">
        <v>299</v>
      </c>
      <c r="E42" s="26">
        <f t="shared" si="4"/>
        <v>1692450.34</v>
      </c>
      <c r="F42" s="27">
        <v>0</v>
      </c>
      <c r="G42" s="27">
        <v>0</v>
      </c>
      <c r="H42" s="27">
        <v>0</v>
      </c>
      <c r="I42" s="27">
        <v>0</v>
      </c>
      <c r="J42" s="27">
        <v>0</v>
      </c>
      <c r="K42" s="27">
        <v>0</v>
      </c>
      <c r="L42" s="27">
        <v>0</v>
      </c>
      <c r="M42" s="27">
        <v>0</v>
      </c>
      <c r="N42" s="27">
        <v>0</v>
      </c>
      <c r="O42" s="27">
        <v>0</v>
      </c>
      <c r="P42" s="27">
        <v>0</v>
      </c>
      <c r="Q42" s="27">
        <v>0</v>
      </c>
      <c r="R42" s="27">
        <v>0</v>
      </c>
      <c r="S42" s="27">
        <v>0</v>
      </c>
      <c r="T42" s="27">
        <v>0</v>
      </c>
      <c r="U42" s="27">
        <v>0</v>
      </c>
      <c r="V42" s="27">
        <v>0</v>
      </c>
      <c r="W42" s="27">
        <v>0</v>
      </c>
      <c r="X42" s="27">
        <v>0</v>
      </c>
      <c r="Y42" s="27">
        <v>0</v>
      </c>
      <c r="Z42" s="27">
        <v>0</v>
      </c>
      <c r="AA42" s="27">
        <v>0</v>
      </c>
      <c r="AB42" s="27">
        <v>87747.8</v>
      </c>
      <c r="AC42" s="27">
        <v>1604702.54</v>
      </c>
      <c r="AD42" s="27">
        <v>0</v>
      </c>
      <c r="AE42" s="27">
        <v>0</v>
      </c>
    </row>
    <row r="43" spans="1:33" ht="15.95" customHeight="1" outlineLevel="1" collapsed="1" x14ac:dyDescent="0.2">
      <c r="A43" s="1">
        <v>15</v>
      </c>
      <c r="B43" s="12" t="s">
        <v>98</v>
      </c>
      <c r="D43" s="16" t="s">
        <v>99</v>
      </c>
      <c r="E43" s="22">
        <f t="shared" ref="E43:AE43" si="5">SUBTOTAL(9,E22:E42)</f>
        <v>6852103.5999999996</v>
      </c>
      <c r="F43" s="27">
        <f t="shared" si="5"/>
        <v>820.27</v>
      </c>
      <c r="G43" s="27">
        <f t="shared" si="5"/>
        <v>50558.28</v>
      </c>
      <c r="H43" s="27">
        <f t="shared" si="5"/>
        <v>38379</v>
      </c>
      <c r="I43" s="27">
        <f t="shared" si="5"/>
        <v>40118.81</v>
      </c>
      <c r="J43" s="27">
        <f t="shared" si="5"/>
        <v>129913.18999999999</v>
      </c>
      <c r="K43" s="27">
        <f t="shared" si="5"/>
        <v>45525.1</v>
      </c>
      <c r="L43" s="27">
        <f t="shared" si="5"/>
        <v>220346.03</v>
      </c>
      <c r="M43" s="27">
        <f t="shared" si="5"/>
        <v>101690.98000000001</v>
      </c>
      <c r="N43" s="27">
        <f t="shared" si="5"/>
        <v>6558.85</v>
      </c>
      <c r="O43" s="27">
        <f t="shared" si="5"/>
        <v>61341.3</v>
      </c>
      <c r="P43" s="27">
        <f t="shared" si="5"/>
        <v>2256632.2600000002</v>
      </c>
      <c r="Q43" s="27">
        <f t="shared" si="5"/>
        <v>60971.869999999995</v>
      </c>
      <c r="R43" s="27">
        <f t="shared" si="5"/>
        <v>125776.12</v>
      </c>
      <c r="S43" s="27">
        <f t="shared" si="5"/>
        <v>0</v>
      </c>
      <c r="T43" s="27">
        <f t="shared" si="5"/>
        <v>147760.46</v>
      </c>
      <c r="U43" s="27">
        <f t="shared" si="5"/>
        <v>1099972.8799999999</v>
      </c>
      <c r="V43" s="27">
        <f t="shared" si="5"/>
        <v>90086.34</v>
      </c>
      <c r="W43" s="27">
        <f t="shared" si="5"/>
        <v>454792.74</v>
      </c>
      <c r="X43" s="27">
        <f t="shared" si="5"/>
        <v>0</v>
      </c>
      <c r="Y43" s="27">
        <f t="shared" si="5"/>
        <v>3706.62</v>
      </c>
      <c r="Z43" s="27">
        <f t="shared" si="5"/>
        <v>0</v>
      </c>
      <c r="AA43" s="27">
        <f t="shared" si="5"/>
        <v>78254.640000000014</v>
      </c>
      <c r="AB43" s="27">
        <f t="shared" si="5"/>
        <v>87747.8</v>
      </c>
      <c r="AC43" s="27">
        <f t="shared" si="5"/>
        <v>1751150.06</v>
      </c>
      <c r="AD43" s="27">
        <f t="shared" si="5"/>
        <v>0</v>
      </c>
      <c r="AE43" s="27">
        <f t="shared" si="5"/>
        <v>0</v>
      </c>
    </row>
    <row r="44" spans="1:33" ht="15.95" hidden="1" customHeight="1" outlineLevel="2" x14ac:dyDescent="0.2">
      <c r="B44" s="2" t="s">
        <v>100</v>
      </c>
      <c r="C44" s="2" t="s">
        <v>101</v>
      </c>
      <c r="D44" s="2" t="str">
        <f>VLOOKUP(C44,[1]KEYS!$A$2:$B$2332,2,FALSE)</f>
        <v>COUNTY GENERAL FUND</v>
      </c>
      <c r="E44" s="22">
        <f t="shared" ref="E44:E227" si="6">SUM(F44:AE44)</f>
        <v>24225762.360000007</v>
      </c>
      <c r="F44" s="27">
        <v>1463544.27</v>
      </c>
      <c r="G44" s="27">
        <v>92377.14</v>
      </c>
      <c r="H44" s="27">
        <v>47873.069999999992</v>
      </c>
      <c r="I44" s="27">
        <v>463454.05000000005</v>
      </c>
      <c r="J44" s="27">
        <v>1102102.6499999999</v>
      </c>
      <c r="K44" s="27">
        <v>304428.08</v>
      </c>
      <c r="L44" s="27">
        <v>3893115.42</v>
      </c>
      <c r="M44" s="27">
        <v>602492.34000000008</v>
      </c>
      <c r="N44" s="27">
        <v>2876141.56</v>
      </c>
      <c r="O44" s="27">
        <v>425011.62</v>
      </c>
      <c r="P44" s="27">
        <v>4268701.3899999997</v>
      </c>
      <c r="Q44" s="27">
        <v>519706.71</v>
      </c>
      <c r="R44" s="27">
        <v>980970</v>
      </c>
      <c r="S44" s="27">
        <v>32936.71</v>
      </c>
      <c r="T44" s="27">
        <v>884565.24999999988</v>
      </c>
      <c r="U44" s="27">
        <v>2666787.64</v>
      </c>
      <c r="V44" s="27">
        <v>80221.03</v>
      </c>
      <c r="W44" s="27">
        <v>1047895.15</v>
      </c>
      <c r="X44" s="27">
        <v>743729.53</v>
      </c>
      <c r="Y44" s="27">
        <v>232255.21000000002</v>
      </c>
      <c r="Z44" s="27">
        <v>19690.66</v>
      </c>
      <c r="AA44" s="27">
        <v>520920.01</v>
      </c>
      <c r="AB44" s="27">
        <v>568426.23999999999</v>
      </c>
      <c r="AC44" s="27">
        <v>240209.91999999998</v>
      </c>
      <c r="AD44" s="27">
        <v>47009.2</v>
      </c>
      <c r="AE44" s="27">
        <v>101197.51</v>
      </c>
    </row>
    <row r="45" spans="1:33" ht="15.95" customHeight="1" outlineLevel="1" collapsed="1" x14ac:dyDescent="0.2">
      <c r="A45" s="1">
        <v>16</v>
      </c>
      <c r="B45" s="12" t="s">
        <v>102</v>
      </c>
      <c r="D45" s="16" t="s">
        <v>413</v>
      </c>
      <c r="E45" s="22">
        <f t="shared" ref="E45:AE45" si="7">SUBTOTAL(9,E44:E44)</f>
        <v>24225762.360000007</v>
      </c>
      <c r="F45" s="27">
        <f t="shared" si="7"/>
        <v>1463544.27</v>
      </c>
      <c r="G45" s="27">
        <f t="shared" si="7"/>
        <v>92377.14</v>
      </c>
      <c r="H45" s="27">
        <f t="shared" si="7"/>
        <v>47873.069999999992</v>
      </c>
      <c r="I45" s="27">
        <f t="shared" si="7"/>
        <v>463454.05000000005</v>
      </c>
      <c r="J45" s="27">
        <f t="shared" si="7"/>
        <v>1102102.6499999999</v>
      </c>
      <c r="K45" s="27">
        <f t="shared" si="7"/>
        <v>304428.08</v>
      </c>
      <c r="L45" s="27">
        <f t="shared" si="7"/>
        <v>3893115.42</v>
      </c>
      <c r="M45" s="27">
        <f t="shared" si="7"/>
        <v>602492.34000000008</v>
      </c>
      <c r="N45" s="27">
        <f t="shared" si="7"/>
        <v>2876141.56</v>
      </c>
      <c r="O45" s="27">
        <f t="shared" si="7"/>
        <v>425011.62</v>
      </c>
      <c r="P45" s="27">
        <f t="shared" si="7"/>
        <v>4268701.3899999997</v>
      </c>
      <c r="Q45" s="27">
        <f t="shared" si="7"/>
        <v>519706.71</v>
      </c>
      <c r="R45" s="27">
        <f t="shared" si="7"/>
        <v>980970</v>
      </c>
      <c r="S45" s="27">
        <f t="shared" si="7"/>
        <v>32936.71</v>
      </c>
      <c r="T45" s="27">
        <f t="shared" si="7"/>
        <v>884565.24999999988</v>
      </c>
      <c r="U45" s="27">
        <f t="shared" si="7"/>
        <v>2666787.64</v>
      </c>
      <c r="V45" s="27">
        <f t="shared" si="7"/>
        <v>80221.03</v>
      </c>
      <c r="W45" s="27">
        <f t="shared" si="7"/>
        <v>1047895.15</v>
      </c>
      <c r="X45" s="27">
        <f t="shared" si="7"/>
        <v>743729.53</v>
      </c>
      <c r="Y45" s="27">
        <f t="shared" si="7"/>
        <v>232255.21000000002</v>
      </c>
      <c r="Z45" s="27">
        <f t="shared" si="7"/>
        <v>19690.66</v>
      </c>
      <c r="AA45" s="27">
        <f t="shared" si="7"/>
        <v>520920.01</v>
      </c>
      <c r="AB45" s="27">
        <f t="shared" si="7"/>
        <v>568426.23999999999</v>
      </c>
      <c r="AC45" s="27">
        <f t="shared" si="7"/>
        <v>240209.91999999998</v>
      </c>
      <c r="AD45" s="27">
        <f t="shared" si="7"/>
        <v>47009.2</v>
      </c>
      <c r="AE45" s="27">
        <f t="shared" si="7"/>
        <v>101197.51</v>
      </c>
    </row>
    <row r="46" spans="1:33" ht="15.95" hidden="1" customHeight="1" outlineLevel="2" x14ac:dyDescent="0.2">
      <c r="B46" s="2" t="s">
        <v>103</v>
      </c>
      <c r="C46" s="2" t="s">
        <v>104</v>
      </c>
      <c r="D46" s="2" t="s">
        <v>387</v>
      </c>
      <c r="E46" s="22">
        <f t="shared" si="6"/>
        <v>2868996.25</v>
      </c>
      <c r="F46" s="27">
        <v>0</v>
      </c>
      <c r="G46" s="27">
        <v>0</v>
      </c>
      <c r="H46" s="27">
        <v>0</v>
      </c>
      <c r="I46" s="27">
        <v>0</v>
      </c>
      <c r="J46" s="27">
        <v>267934.49</v>
      </c>
      <c r="K46" s="27">
        <v>0</v>
      </c>
      <c r="L46" s="27">
        <v>777588.78</v>
      </c>
      <c r="M46" s="27">
        <v>0</v>
      </c>
      <c r="N46" s="27">
        <v>0</v>
      </c>
      <c r="O46" s="27">
        <v>0</v>
      </c>
      <c r="P46" s="27">
        <v>0</v>
      </c>
      <c r="Q46" s="27">
        <v>0</v>
      </c>
      <c r="R46" s="27">
        <v>139756.56999999998</v>
      </c>
      <c r="S46" s="27">
        <v>0</v>
      </c>
      <c r="T46" s="27">
        <v>155632.69999999998</v>
      </c>
      <c r="U46" s="27">
        <v>1379995.26</v>
      </c>
      <c r="V46" s="27">
        <v>0</v>
      </c>
      <c r="W46" s="27">
        <v>0</v>
      </c>
      <c r="X46" s="27">
        <v>0</v>
      </c>
      <c r="Y46" s="27">
        <v>50670.520000000004</v>
      </c>
      <c r="Z46" s="27">
        <v>0</v>
      </c>
      <c r="AA46" s="27">
        <v>97417.930000000008</v>
      </c>
      <c r="AB46" s="27">
        <v>0</v>
      </c>
      <c r="AC46" s="27">
        <v>0</v>
      </c>
      <c r="AD46" s="27">
        <v>0</v>
      </c>
      <c r="AE46" s="27">
        <v>0</v>
      </c>
    </row>
    <row r="47" spans="1:33" ht="15.95" hidden="1" customHeight="1" outlineLevel="2" x14ac:dyDescent="0.2">
      <c r="B47" s="2" t="s">
        <v>103</v>
      </c>
      <c r="C47" s="2" t="s">
        <v>105</v>
      </c>
      <c r="D47" s="2" t="s">
        <v>388</v>
      </c>
      <c r="E47" s="22">
        <f t="shared" si="6"/>
        <v>1901494.43</v>
      </c>
      <c r="F47" s="27">
        <v>0</v>
      </c>
      <c r="G47" s="27">
        <v>0</v>
      </c>
      <c r="H47" s="27">
        <v>0</v>
      </c>
      <c r="I47" s="27">
        <v>0</v>
      </c>
      <c r="J47" s="27">
        <v>0</v>
      </c>
      <c r="K47" s="27">
        <v>62602.340000000004</v>
      </c>
      <c r="L47" s="27">
        <v>800267.96000000008</v>
      </c>
      <c r="M47" s="27">
        <v>106956.59999999999</v>
      </c>
      <c r="N47" s="27">
        <v>0</v>
      </c>
      <c r="O47" s="27">
        <v>37520.920000000006</v>
      </c>
      <c r="P47" s="27">
        <v>428297.81</v>
      </c>
      <c r="Q47" s="27">
        <v>12288.18</v>
      </c>
      <c r="R47" s="27">
        <v>0</v>
      </c>
      <c r="S47" s="27">
        <v>0</v>
      </c>
      <c r="T47" s="27">
        <v>0</v>
      </c>
      <c r="U47" s="27">
        <v>0</v>
      </c>
      <c r="V47" s="27">
        <v>0</v>
      </c>
      <c r="W47" s="27">
        <v>327128.96000000002</v>
      </c>
      <c r="X47" s="27">
        <v>125240.61999999998</v>
      </c>
      <c r="Y47" s="27">
        <v>1191.04</v>
      </c>
      <c r="Z47" s="27">
        <v>0</v>
      </c>
      <c r="AA47" s="27">
        <v>0</v>
      </c>
      <c r="AB47" s="27">
        <v>0</v>
      </c>
      <c r="AC47" s="27">
        <v>0</v>
      </c>
      <c r="AD47" s="27">
        <v>0</v>
      </c>
      <c r="AE47" s="27">
        <v>0</v>
      </c>
    </row>
    <row r="48" spans="1:33" ht="15.95" hidden="1" customHeight="1" outlineLevel="2" x14ac:dyDescent="0.2">
      <c r="B48" s="2" t="s">
        <v>103</v>
      </c>
      <c r="C48" s="2" t="s">
        <v>106</v>
      </c>
      <c r="D48" s="2" t="s">
        <v>389</v>
      </c>
      <c r="E48" s="22">
        <f t="shared" si="6"/>
        <v>595276.96</v>
      </c>
      <c r="F48" s="27">
        <v>0</v>
      </c>
      <c r="G48" s="27">
        <v>0</v>
      </c>
      <c r="H48" s="27">
        <v>0</v>
      </c>
      <c r="I48" s="27">
        <v>0</v>
      </c>
      <c r="J48" s="27">
        <v>0</v>
      </c>
      <c r="K48" s="27">
        <v>0</v>
      </c>
      <c r="L48" s="27">
        <v>0</v>
      </c>
      <c r="M48" s="27">
        <v>0</v>
      </c>
      <c r="N48" s="27">
        <v>0</v>
      </c>
      <c r="O48" s="27">
        <v>37398.800000000003</v>
      </c>
      <c r="P48" s="27">
        <v>431900.44</v>
      </c>
      <c r="Q48" s="27">
        <v>78855.48</v>
      </c>
      <c r="R48" s="27">
        <v>0</v>
      </c>
      <c r="S48" s="27">
        <v>0</v>
      </c>
      <c r="T48" s="27">
        <v>0</v>
      </c>
      <c r="U48" s="27">
        <v>0</v>
      </c>
      <c r="V48" s="27">
        <v>14041.740000000002</v>
      </c>
      <c r="W48" s="27">
        <v>0</v>
      </c>
      <c r="X48" s="27">
        <v>15605.990000000002</v>
      </c>
      <c r="Y48" s="27">
        <v>0</v>
      </c>
      <c r="Z48" s="27">
        <v>0</v>
      </c>
      <c r="AA48" s="27">
        <v>0</v>
      </c>
      <c r="AB48" s="27">
        <v>0</v>
      </c>
      <c r="AC48" s="27">
        <v>0</v>
      </c>
      <c r="AD48" s="27">
        <v>17474.509999999998</v>
      </c>
      <c r="AE48" s="27">
        <v>0</v>
      </c>
    </row>
    <row r="49" spans="2:31" ht="15.95" hidden="1" customHeight="1" outlineLevel="2" x14ac:dyDescent="0.2">
      <c r="B49" s="2" t="s">
        <v>103</v>
      </c>
      <c r="C49" s="2" t="s">
        <v>107</v>
      </c>
      <c r="D49" s="2" t="s">
        <v>390</v>
      </c>
      <c r="E49" s="22">
        <f t="shared" si="6"/>
        <v>605886.92000000004</v>
      </c>
      <c r="F49" s="27">
        <v>76108.89</v>
      </c>
      <c r="G49" s="27">
        <v>14593.54</v>
      </c>
      <c r="H49" s="27">
        <v>7596.3099999999995</v>
      </c>
      <c r="I49" s="27">
        <v>0</v>
      </c>
      <c r="J49" s="27">
        <v>0</v>
      </c>
      <c r="K49" s="27">
        <v>0</v>
      </c>
      <c r="L49" s="27">
        <v>0</v>
      </c>
      <c r="M49" s="27">
        <v>0</v>
      </c>
      <c r="N49" s="27">
        <v>454369.82</v>
      </c>
      <c r="O49" s="27">
        <v>0</v>
      </c>
      <c r="P49" s="27">
        <v>0</v>
      </c>
      <c r="Q49" s="27">
        <v>0</v>
      </c>
      <c r="R49" s="27">
        <v>0</v>
      </c>
      <c r="S49" s="27">
        <v>0</v>
      </c>
      <c r="T49" s="27">
        <v>0</v>
      </c>
      <c r="U49" s="27">
        <v>0</v>
      </c>
      <c r="V49" s="27">
        <v>0</v>
      </c>
      <c r="W49" s="27">
        <v>0</v>
      </c>
      <c r="X49" s="27">
        <v>0</v>
      </c>
      <c r="Y49" s="27">
        <v>0</v>
      </c>
      <c r="Z49" s="27">
        <v>0</v>
      </c>
      <c r="AA49" s="27">
        <v>0</v>
      </c>
      <c r="AB49" s="27">
        <v>36807.97</v>
      </c>
      <c r="AC49" s="27">
        <v>16410.39</v>
      </c>
      <c r="AD49" s="27">
        <v>0</v>
      </c>
      <c r="AE49" s="27">
        <v>0</v>
      </c>
    </row>
    <row r="50" spans="2:31" ht="15.95" hidden="1" customHeight="1" outlineLevel="2" x14ac:dyDescent="0.2">
      <c r="B50" s="2" t="s">
        <v>103</v>
      </c>
      <c r="C50" s="2" t="s">
        <v>108</v>
      </c>
      <c r="D50" s="2" t="s">
        <v>391</v>
      </c>
      <c r="E50" s="22">
        <f t="shared" si="6"/>
        <v>743.83</v>
      </c>
      <c r="F50" s="27">
        <v>0</v>
      </c>
      <c r="G50" s="27">
        <v>0</v>
      </c>
      <c r="H50" s="27">
        <v>0</v>
      </c>
      <c r="I50" s="27">
        <v>0</v>
      </c>
      <c r="J50" s="27">
        <v>0</v>
      </c>
      <c r="K50" s="27">
        <v>0</v>
      </c>
      <c r="L50" s="27">
        <v>0</v>
      </c>
      <c r="M50" s="27">
        <v>0</v>
      </c>
      <c r="N50" s="27">
        <v>0</v>
      </c>
      <c r="O50" s="27">
        <v>0</v>
      </c>
      <c r="P50" s="27">
        <v>0</v>
      </c>
      <c r="Q50" s="27">
        <v>0</v>
      </c>
      <c r="R50" s="27">
        <v>0</v>
      </c>
      <c r="S50" s="27">
        <v>0</v>
      </c>
      <c r="T50" s="27">
        <v>0</v>
      </c>
      <c r="U50" s="27">
        <v>0</v>
      </c>
      <c r="V50" s="27">
        <v>0</v>
      </c>
      <c r="W50" s="27">
        <v>0</v>
      </c>
      <c r="X50" s="27">
        <v>0</v>
      </c>
      <c r="Y50" s="27">
        <v>743.83</v>
      </c>
      <c r="Z50" s="27">
        <v>0</v>
      </c>
      <c r="AA50" s="27">
        <v>0</v>
      </c>
      <c r="AB50" s="27">
        <v>0</v>
      </c>
      <c r="AC50" s="27">
        <v>0</v>
      </c>
      <c r="AD50" s="27">
        <v>0</v>
      </c>
      <c r="AE50" s="27">
        <v>0</v>
      </c>
    </row>
    <row r="51" spans="2:31" ht="15.95" hidden="1" customHeight="1" outlineLevel="2" x14ac:dyDescent="0.2">
      <c r="B51" s="2" t="s">
        <v>103</v>
      </c>
      <c r="C51" s="2" t="s">
        <v>109</v>
      </c>
      <c r="D51" s="2" t="s">
        <v>392</v>
      </c>
      <c r="E51" s="22">
        <f t="shared" si="6"/>
        <v>48014.13</v>
      </c>
      <c r="F51" s="27">
        <v>0</v>
      </c>
      <c r="G51" s="27">
        <v>0</v>
      </c>
      <c r="H51" s="27">
        <v>0</v>
      </c>
      <c r="I51" s="27">
        <v>36538.67</v>
      </c>
      <c r="J51" s="27">
        <v>0</v>
      </c>
      <c r="K51" s="27">
        <v>0</v>
      </c>
      <c r="L51" s="27">
        <v>0</v>
      </c>
      <c r="M51" s="27">
        <v>0</v>
      </c>
      <c r="N51" s="27">
        <v>0</v>
      </c>
      <c r="O51" s="27">
        <v>0</v>
      </c>
      <c r="P51" s="27">
        <v>0</v>
      </c>
      <c r="Q51" s="27">
        <v>0</v>
      </c>
      <c r="R51" s="27">
        <v>0</v>
      </c>
      <c r="S51" s="27">
        <v>2477.4499999999998</v>
      </c>
      <c r="T51" s="27">
        <v>0</v>
      </c>
      <c r="U51" s="27">
        <v>0</v>
      </c>
      <c r="V51" s="27">
        <v>0</v>
      </c>
      <c r="W51" s="27">
        <v>0</v>
      </c>
      <c r="X51" s="27">
        <v>0</v>
      </c>
      <c r="Y51" s="27">
        <v>0</v>
      </c>
      <c r="Z51" s="27">
        <v>8870.9699999999993</v>
      </c>
      <c r="AA51" s="27">
        <v>0</v>
      </c>
      <c r="AB51" s="27">
        <v>0</v>
      </c>
      <c r="AC51" s="27">
        <v>127.04</v>
      </c>
      <c r="AD51" s="27">
        <v>0</v>
      </c>
      <c r="AE51" s="27">
        <v>0</v>
      </c>
    </row>
    <row r="52" spans="2:31" ht="15.95" hidden="1" customHeight="1" outlineLevel="2" x14ac:dyDescent="0.2">
      <c r="B52" s="2" t="s">
        <v>103</v>
      </c>
      <c r="C52" s="2" t="s">
        <v>110</v>
      </c>
      <c r="D52" s="2" t="s">
        <v>393</v>
      </c>
      <c r="E52" s="22">
        <f t="shared" si="6"/>
        <v>337230.03000000009</v>
      </c>
      <c r="F52" s="27">
        <v>0</v>
      </c>
      <c r="G52" s="27">
        <v>0</v>
      </c>
      <c r="H52" s="27">
        <v>0</v>
      </c>
      <c r="I52" s="27">
        <v>0</v>
      </c>
      <c r="J52" s="27">
        <v>19009.18</v>
      </c>
      <c r="K52" s="27">
        <v>4396.97</v>
      </c>
      <c r="L52" s="27">
        <v>111430.37000000001</v>
      </c>
      <c r="M52" s="27">
        <v>7520.84</v>
      </c>
      <c r="N52" s="27">
        <v>0</v>
      </c>
      <c r="O52" s="27">
        <v>2638.6699999999996</v>
      </c>
      <c r="P52" s="27">
        <v>30116.04</v>
      </c>
      <c r="Q52" s="27">
        <v>864.35</v>
      </c>
      <c r="R52" s="27">
        <v>9923.2500000000018</v>
      </c>
      <c r="S52" s="27">
        <v>0</v>
      </c>
      <c r="T52" s="27">
        <v>11039.6</v>
      </c>
      <c r="U52" s="27">
        <v>97890.57</v>
      </c>
      <c r="V52" s="27">
        <v>0</v>
      </c>
      <c r="W52" s="27">
        <v>22999.53</v>
      </c>
      <c r="X52" s="27">
        <v>8812.0999999999985</v>
      </c>
      <c r="Y52" s="27">
        <v>3677.92</v>
      </c>
      <c r="Z52" s="27">
        <v>0</v>
      </c>
      <c r="AA52" s="27">
        <v>6910.64</v>
      </c>
      <c r="AB52" s="27">
        <v>0</v>
      </c>
      <c r="AC52" s="27">
        <v>0</v>
      </c>
      <c r="AD52" s="27">
        <v>0</v>
      </c>
      <c r="AE52" s="27">
        <v>0</v>
      </c>
    </row>
    <row r="53" spans="2:31" ht="15.95" hidden="1" customHeight="1" outlineLevel="2" x14ac:dyDescent="0.2">
      <c r="B53" s="2" t="s">
        <v>103</v>
      </c>
      <c r="C53" s="2" t="s">
        <v>111</v>
      </c>
      <c r="D53" s="2" t="s">
        <v>394</v>
      </c>
      <c r="E53" s="22">
        <f t="shared" si="6"/>
        <v>49007.86</v>
      </c>
      <c r="F53" s="27">
        <v>4446.9399999999996</v>
      </c>
      <c r="G53" s="27">
        <v>558.41</v>
      </c>
      <c r="H53" s="27">
        <v>289.84000000000003</v>
      </c>
      <c r="I53" s="27">
        <v>2801.59</v>
      </c>
      <c r="J53" s="27">
        <v>0</v>
      </c>
      <c r="K53" s="27">
        <v>0</v>
      </c>
      <c r="L53" s="27">
        <v>0</v>
      </c>
      <c r="M53" s="27">
        <v>0</v>
      </c>
      <c r="N53" s="27">
        <v>17386.07</v>
      </c>
      <c r="O53" s="27">
        <v>1291.67</v>
      </c>
      <c r="P53" s="27">
        <v>14861.38</v>
      </c>
      <c r="Q53" s="27">
        <v>2723.24</v>
      </c>
      <c r="R53" s="27">
        <v>0</v>
      </c>
      <c r="S53" s="27">
        <v>189.96</v>
      </c>
      <c r="T53" s="27">
        <v>0</v>
      </c>
      <c r="U53" s="27">
        <v>0</v>
      </c>
      <c r="V53" s="27">
        <v>484.94</v>
      </c>
      <c r="W53" s="27">
        <v>0</v>
      </c>
      <c r="X53" s="27">
        <v>539.89</v>
      </c>
      <c r="Y53" s="27">
        <v>103.94</v>
      </c>
      <c r="Z53" s="27">
        <v>680.17</v>
      </c>
      <c r="AA53" s="27">
        <v>0</v>
      </c>
      <c r="AB53" s="27">
        <v>1408.6799999999998</v>
      </c>
      <c r="AC53" s="27">
        <v>637.66000000000008</v>
      </c>
      <c r="AD53" s="27">
        <v>603.48</v>
      </c>
      <c r="AE53" s="27">
        <v>0</v>
      </c>
    </row>
    <row r="54" spans="2:31" ht="15.95" hidden="1" customHeight="1" outlineLevel="2" x14ac:dyDescent="0.2">
      <c r="B54" s="2" t="s">
        <v>103</v>
      </c>
      <c r="C54" s="2" t="s">
        <v>112</v>
      </c>
      <c r="D54" s="2" t="s">
        <v>395</v>
      </c>
      <c r="E54" s="22">
        <f t="shared" si="6"/>
        <v>2011020.97</v>
      </c>
      <c r="F54" s="27">
        <v>71151.83</v>
      </c>
      <c r="G54" s="27">
        <v>8945.2199999999993</v>
      </c>
      <c r="H54" s="27">
        <v>4756.9299999999994</v>
      </c>
      <c r="I54" s="27">
        <v>44877.22</v>
      </c>
      <c r="J54" s="27">
        <v>147431.84</v>
      </c>
      <c r="K54" s="27">
        <v>0</v>
      </c>
      <c r="L54" s="27">
        <v>864396.85</v>
      </c>
      <c r="M54" s="27">
        <v>58342.16</v>
      </c>
      <c r="N54" s="27">
        <v>278512.19</v>
      </c>
      <c r="O54" s="27">
        <v>41155.03</v>
      </c>
      <c r="P54" s="27">
        <v>134934.39000000001</v>
      </c>
      <c r="Q54" s="27">
        <v>50328.6</v>
      </c>
      <c r="R54" s="27">
        <v>78064.459999999992</v>
      </c>
      <c r="S54" s="27">
        <v>3042.83</v>
      </c>
      <c r="T54" s="27">
        <v>0</v>
      </c>
      <c r="U54" s="27">
        <v>0</v>
      </c>
      <c r="V54" s="27">
        <v>0</v>
      </c>
      <c r="W54" s="27">
        <v>171360.99</v>
      </c>
      <c r="X54" s="27">
        <v>0</v>
      </c>
      <c r="Y54" s="27">
        <v>30233.750000000004</v>
      </c>
      <c r="Z54" s="27">
        <v>10895.59</v>
      </c>
      <c r="AA54" s="27">
        <v>0</v>
      </c>
      <c r="AB54" s="27">
        <v>0</v>
      </c>
      <c r="AC54" s="27">
        <v>2923.9700000000003</v>
      </c>
      <c r="AD54" s="27">
        <v>9667.1200000000008</v>
      </c>
      <c r="AE54" s="27">
        <v>0</v>
      </c>
    </row>
    <row r="55" spans="2:31" ht="15.95" hidden="1" customHeight="1" outlineLevel="2" x14ac:dyDescent="0.2">
      <c r="B55" s="2" t="s">
        <v>103</v>
      </c>
      <c r="C55" s="2" t="s">
        <v>113</v>
      </c>
      <c r="D55" s="2" t="s">
        <v>396</v>
      </c>
      <c r="E55" s="22">
        <f t="shared" si="6"/>
        <v>78464.61</v>
      </c>
      <c r="F55" s="27">
        <v>0</v>
      </c>
      <c r="G55" s="27">
        <v>0</v>
      </c>
      <c r="H55" s="27">
        <v>0</v>
      </c>
      <c r="I55" s="27">
        <v>78464.61</v>
      </c>
      <c r="J55" s="27">
        <v>0</v>
      </c>
      <c r="K55" s="27">
        <v>0</v>
      </c>
      <c r="L55" s="27">
        <v>0</v>
      </c>
      <c r="M55" s="27">
        <v>0</v>
      </c>
      <c r="N55" s="27">
        <v>0</v>
      </c>
      <c r="O55" s="27">
        <v>0</v>
      </c>
      <c r="P55" s="27">
        <v>0</v>
      </c>
      <c r="Q55" s="27">
        <v>0</v>
      </c>
      <c r="R55" s="27">
        <v>0</v>
      </c>
      <c r="S55" s="27">
        <v>0</v>
      </c>
      <c r="T55" s="27">
        <v>0</v>
      </c>
      <c r="U55" s="27">
        <v>0</v>
      </c>
      <c r="V55" s="27">
        <v>0</v>
      </c>
      <c r="W55" s="27">
        <v>0</v>
      </c>
      <c r="X55" s="27">
        <v>0</v>
      </c>
      <c r="Y55" s="27">
        <v>0</v>
      </c>
      <c r="Z55" s="27">
        <v>0</v>
      </c>
      <c r="AA55" s="27">
        <v>0</v>
      </c>
      <c r="AB55" s="27">
        <v>0</v>
      </c>
      <c r="AC55" s="27">
        <v>0</v>
      </c>
      <c r="AD55" s="27">
        <v>0</v>
      </c>
      <c r="AE55" s="27">
        <v>0</v>
      </c>
    </row>
    <row r="56" spans="2:31" ht="15.95" hidden="1" customHeight="1" outlineLevel="2" x14ac:dyDescent="0.2">
      <c r="B56" s="2" t="s">
        <v>103</v>
      </c>
      <c r="C56" s="2" t="s">
        <v>114</v>
      </c>
      <c r="D56" s="2" t="s">
        <v>397</v>
      </c>
      <c r="E56" s="22">
        <f t="shared" si="6"/>
        <v>4538981.6099999994</v>
      </c>
      <c r="F56" s="27">
        <v>0</v>
      </c>
      <c r="G56" s="27">
        <v>0</v>
      </c>
      <c r="H56" s="27">
        <v>0</v>
      </c>
      <c r="I56" s="27">
        <v>0</v>
      </c>
      <c r="J56" s="27">
        <v>0</v>
      </c>
      <c r="K56" s="27">
        <v>0</v>
      </c>
      <c r="L56" s="27">
        <v>4166881.1699999995</v>
      </c>
      <c r="M56" s="27">
        <v>0</v>
      </c>
      <c r="N56" s="27">
        <v>0</v>
      </c>
      <c r="O56" s="27">
        <v>0</v>
      </c>
      <c r="P56" s="27">
        <v>0</v>
      </c>
      <c r="Q56" s="27">
        <v>0</v>
      </c>
      <c r="R56" s="27">
        <v>0</v>
      </c>
      <c r="S56" s="27">
        <v>0</v>
      </c>
      <c r="T56" s="27">
        <v>0</v>
      </c>
      <c r="U56" s="27">
        <v>0</v>
      </c>
      <c r="V56" s="27">
        <v>0</v>
      </c>
      <c r="W56" s="27">
        <v>0</v>
      </c>
      <c r="X56" s="27">
        <v>0</v>
      </c>
      <c r="Y56" s="27">
        <v>372100.44</v>
      </c>
      <c r="Z56" s="27">
        <v>0</v>
      </c>
      <c r="AA56" s="27">
        <v>0</v>
      </c>
      <c r="AB56" s="27">
        <v>0</v>
      </c>
      <c r="AC56" s="27">
        <v>0</v>
      </c>
      <c r="AD56" s="27">
        <v>0</v>
      </c>
      <c r="AE56" s="27">
        <v>0</v>
      </c>
    </row>
    <row r="57" spans="2:31" ht="15.95" hidden="1" customHeight="1" outlineLevel="2" x14ac:dyDescent="0.2">
      <c r="B57" s="2" t="s">
        <v>103</v>
      </c>
      <c r="C57" s="2" t="s">
        <v>115</v>
      </c>
      <c r="D57" s="2" t="s">
        <v>398</v>
      </c>
      <c r="E57" s="22">
        <f t="shared" si="6"/>
        <v>1407687.2100000002</v>
      </c>
      <c r="F57" s="27">
        <v>0</v>
      </c>
      <c r="G57" s="27">
        <v>0</v>
      </c>
      <c r="H57" s="27">
        <v>0</v>
      </c>
      <c r="I57" s="27">
        <v>0</v>
      </c>
      <c r="J57" s="27">
        <v>0</v>
      </c>
      <c r="K57" s="27">
        <v>0</v>
      </c>
      <c r="L57" s="27">
        <v>0</v>
      </c>
      <c r="M57" s="27">
        <v>0</v>
      </c>
      <c r="N57" s="27">
        <v>1324841.4500000002</v>
      </c>
      <c r="O57" s="27">
        <v>0</v>
      </c>
      <c r="P57" s="27">
        <v>0</v>
      </c>
      <c r="Q57" s="27">
        <v>0</v>
      </c>
      <c r="R57" s="27">
        <v>0</v>
      </c>
      <c r="S57" s="27">
        <v>0</v>
      </c>
      <c r="T57" s="27">
        <v>0</v>
      </c>
      <c r="U57" s="27">
        <v>0</v>
      </c>
      <c r="V57" s="27">
        <v>0</v>
      </c>
      <c r="W57" s="27">
        <v>0</v>
      </c>
      <c r="X57" s="27">
        <v>0</v>
      </c>
      <c r="Y57" s="27">
        <v>0</v>
      </c>
      <c r="Z57" s="27">
        <v>0</v>
      </c>
      <c r="AA57" s="27">
        <v>0</v>
      </c>
      <c r="AB57" s="27">
        <v>0</v>
      </c>
      <c r="AC57" s="27">
        <v>82845.759999999995</v>
      </c>
      <c r="AD57" s="27">
        <v>0</v>
      </c>
      <c r="AE57" s="27">
        <v>0</v>
      </c>
    </row>
    <row r="58" spans="2:31" ht="15.95" hidden="1" customHeight="1" outlineLevel="2" x14ac:dyDescent="0.2">
      <c r="B58" s="2" t="s">
        <v>103</v>
      </c>
      <c r="C58" s="2" t="s">
        <v>116</v>
      </c>
      <c r="D58" s="2" t="s">
        <v>399</v>
      </c>
      <c r="E58" s="22">
        <f t="shared" si="6"/>
        <v>10418.970000000001</v>
      </c>
      <c r="F58" s="27">
        <v>0</v>
      </c>
      <c r="G58" s="27">
        <v>0</v>
      </c>
      <c r="H58" s="27">
        <v>0</v>
      </c>
      <c r="I58" s="27">
        <v>0</v>
      </c>
      <c r="J58" s="27">
        <v>0</v>
      </c>
      <c r="K58" s="27">
        <v>0</v>
      </c>
      <c r="L58" s="27">
        <v>0</v>
      </c>
      <c r="M58" s="27">
        <v>0</v>
      </c>
      <c r="N58" s="27">
        <v>4872.01</v>
      </c>
      <c r="O58" s="27">
        <v>0</v>
      </c>
      <c r="P58" s="27">
        <v>0</v>
      </c>
      <c r="Q58" s="27">
        <v>0</v>
      </c>
      <c r="R58" s="27">
        <v>0</v>
      </c>
      <c r="S58" s="27">
        <v>0</v>
      </c>
      <c r="T58" s="27">
        <v>0</v>
      </c>
      <c r="U58" s="27">
        <v>0</v>
      </c>
      <c r="V58" s="27">
        <v>0</v>
      </c>
      <c r="W58" s="27">
        <v>0</v>
      </c>
      <c r="X58" s="27">
        <v>0</v>
      </c>
      <c r="Y58" s="27">
        <v>0</v>
      </c>
      <c r="Z58" s="27">
        <v>0</v>
      </c>
      <c r="AA58" s="27">
        <v>0</v>
      </c>
      <c r="AB58" s="27">
        <v>0</v>
      </c>
      <c r="AC58" s="27">
        <v>5546.96</v>
      </c>
      <c r="AD58" s="27">
        <v>0</v>
      </c>
      <c r="AE58" s="27">
        <v>0</v>
      </c>
    </row>
    <row r="59" spans="2:31" ht="15.95" hidden="1" customHeight="1" outlineLevel="2" x14ac:dyDescent="0.2">
      <c r="B59" s="2" t="s">
        <v>103</v>
      </c>
      <c r="C59" s="2" t="s">
        <v>117</v>
      </c>
      <c r="D59" s="2" t="s">
        <v>400</v>
      </c>
      <c r="E59" s="22">
        <f t="shared" si="6"/>
        <v>6593991.7599999998</v>
      </c>
      <c r="F59" s="27">
        <v>0</v>
      </c>
      <c r="G59" s="27">
        <v>0</v>
      </c>
      <c r="H59" s="27">
        <v>0</v>
      </c>
      <c r="I59" s="27">
        <v>0</v>
      </c>
      <c r="J59" s="27">
        <v>0</v>
      </c>
      <c r="K59" s="27">
        <v>0</v>
      </c>
      <c r="L59" s="27">
        <v>0</v>
      </c>
      <c r="M59" s="27">
        <v>0</v>
      </c>
      <c r="N59" s="27">
        <v>0</v>
      </c>
      <c r="O59" s="27">
        <v>0</v>
      </c>
      <c r="P59" s="27">
        <v>0</v>
      </c>
      <c r="Q59" s="27">
        <v>0</v>
      </c>
      <c r="R59" s="27">
        <v>0</v>
      </c>
      <c r="S59" s="27">
        <v>0</v>
      </c>
      <c r="T59" s="27">
        <v>0</v>
      </c>
      <c r="U59" s="27">
        <v>6593991.7599999998</v>
      </c>
      <c r="V59" s="27">
        <v>0</v>
      </c>
      <c r="W59" s="27">
        <v>0</v>
      </c>
      <c r="X59" s="27">
        <v>0</v>
      </c>
      <c r="Y59" s="27">
        <v>0</v>
      </c>
      <c r="Z59" s="27">
        <v>0</v>
      </c>
      <c r="AA59" s="27">
        <v>0</v>
      </c>
      <c r="AB59" s="27">
        <v>0</v>
      </c>
      <c r="AC59" s="27">
        <v>0</v>
      </c>
      <c r="AD59" s="27">
        <v>0</v>
      </c>
      <c r="AE59" s="27">
        <v>0</v>
      </c>
    </row>
    <row r="60" spans="2:31" ht="15.95" hidden="1" customHeight="1" outlineLevel="2" x14ac:dyDescent="0.2">
      <c r="B60" s="2" t="s">
        <v>103</v>
      </c>
      <c r="C60" s="2" t="s">
        <v>118</v>
      </c>
      <c r="D60" s="2" t="s">
        <v>414</v>
      </c>
      <c r="E60" s="22">
        <f t="shared" si="6"/>
        <v>38.090000000000003</v>
      </c>
      <c r="F60" s="27">
        <v>0</v>
      </c>
      <c r="G60" s="27">
        <v>0</v>
      </c>
      <c r="H60" s="27">
        <v>0</v>
      </c>
      <c r="I60" s="27">
        <v>0</v>
      </c>
      <c r="J60" s="27">
        <v>0</v>
      </c>
      <c r="K60" s="27">
        <v>0</v>
      </c>
      <c r="L60" s="27">
        <v>0</v>
      </c>
      <c r="M60" s="27">
        <v>0</v>
      </c>
      <c r="N60" s="27">
        <v>0</v>
      </c>
      <c r="O60" s="27">
        <v>0</v>
      </c>
      <c r="P60" s="27">
        <v>0</v>
      </c>
      <c r="Q60" s="27">
        <v>0</v>
      </c>
      <c r="R60" s="27">
        <v>0</v>
      </c>
      <c r="S60" s="27">
        <v>0</v>
      </c>
      <c r="T60" s="27">
        <v>0</v>
      </c>
      <c r="U60" s="27">
        <v>0</v>
      </c>
      <c r="V60" s="27">
        <v>0</v>
      </c>
      <c r="W60" s="27">
        <v>0</v>
      </c>
      <c r="X60" s="27">
        <v>0</v>
      </c>
      <c r="Y60" s="27">
        <v>0</v>
      </c>
      <c r="Z60" s="27">
        <v>0</v>
      </c>
      <c r="AA60" s="27">
        <v>0</v>
      </c>
      <c r="AB60" s="27">
        <v>2.21</v>
      </c>
      <c r="AC60" s="27">
        <v>35.880000000000003</v>
      </c>
      <c r="AD60" s="27">
        <v>0</v>
      </c>
      <c r="AE60" s="27">
        <v>0</v>
      </c>
    </row>
    <row r="61" spans="2:31" ht="15.95" hidden="1" customHeight="1" outlineLevel="2" x14ac:dyDescent="0.2">
      <c r="B61" s="2" t="s">
        <v>103</v>
      </c>
      <c r="C61" s="2" t="s">
        <v>119</v>
      </c>
      <c r="D61" s="2" t="s">
        <v>414</v>
      </c>
      <c r="E61" s="22">
        <f t="shared" si="6"/>
        <v>112211.05</v>
      </c>
      <c r="F61" s="27">
        <v>0</v>
      </c>
      <c r="G61" s="27">
        <v>0</v>
      </c>
      <c r="H61" s="27">
        <v>0</v>
      </c>
      <c r="I61" s="27">
        <v>0</v>
      </c>
      <c r="J61" s="27">
        <v>0</v>
      </c>
      <c r="K61" s="27">
        <v>0</v>
      </c>
      <c r="L61" s="27">
        <v>0</v>
      </c>
      <c r="M61" s="27">
        <v>0</v>
      </c>
      <c r="N61" s="27">
        <v>0</v>
      </c>
      <c r="O61" s="27">
        <v>0</v>
      </c>
      <c r="P61" s="27">
        <v>0</v>
      </c>
      <c r="Q61" s="27">
        <v>0</v>
      </c>
      <c r="R61" s="27">
        <v>0</v>
      </c>
      <c r="S61" s="27">
        <v>0</v>
      </c>
      <c r="T61" s="27">
        <v>0</v>
      </c>
      <c r="U61" s="27">
        <v>0</v>
      </c>
      <c r="V61" s="27">
        <v>0</v>
      </c>
      <c r="W61" s="27">
        <v>0</v>
      </c>
      <c r="X61" s="27">
        <v>0</v>
      </c>
      <c r="Y61" s="27">
        <v>0</v>
      </c>
      <c r="Z61" s="27">
        <v>0</v>
      </c>
      <c r="AA61" s="27">
        <v>0</v>
      </c>
      <c r="AB61" s="27">
        <v>0</v>
      </c>
      <c r="AC61" s="27">
        <v>112211.05</v>
      </c>
      <c r="AD61" s="27">
        <v>0</v>
      </c>
      <c r="AE61" s="27">
        <v>0</v>
      </c>
    </row>
    <row r="62" spans="2:31" ht="15.95" hidden="1" customHeight="1" outlineLevel="2" x14ac:dyDescent="0.2">
      <c r="B62" s="2" t="s">
        <v>103</v>
      </c>
      <c r="C62" s="2" t="s">
        <v>120</v>
      </c>
      <c r="D62" s="2" t="s">
        <v>415</v>
      </c>
      <c r="E62" s="22">
        <f t="shared" si="6"/>
        <v>153931.16999999998</v>
      </c>
      <c r="F62" s="27">
        <v>0</v>
      </c>
      <c r="G62" s="27">
        <v>0</v>
      </c>
      <c r="H62" s="27">
        <v>0</v>
      </c>
      <c r="I62" s="27">
        <v>0</v>
      </c>
      <c r="J62" s="27">
        <v>0</v>
      </c>
      <c r="K62" s="27">
        <v>0</v>
      </c>
      <c r="L62" s="27">
        <v>0</v>
      </c>
      <c r="M62" s="27">
        <v>0</v>
      </c>
      <c r="N62" s="27">
        <v>0</v>
      </c>
      <c r="O62" s="27">
        <v>0</v>
      </c>
      <c r="P62" s="27">
        <v>0</v>
      </c>
      <c r="Q62" s="27">
        <v>0</v>
      </c>
      <c r="R62" s="27">
        <v>0</v>
      </c>
      <c r="S62" s="27">
        <v>0</v>
      </c>
      <c r="T62" s="27">
        <v>0</v>
      </c>
      <c r="U62" s="27">
        <v>0</v>
      </c>
      <c r="V62" s="27">
        <v>0</v>
      </c>
      <c r="W62" s="27">
        <v>0</v>
      </c>
      <c r="X62" s="27">
        <v>0</v>
      </c>
      <c r="Y62" s="27">
        <v>0</v>
      </c>
      <c r="Z62" s="27">
        <v>0</v>
      </c>
      <c r="AA62" s="27">
        <v>0</v>
      </c>
      <c r="AB62" s="27">
        <v>7404.1399999999994</v>
      </c>
      <c r="AC62" s="27">
        <v>146527.03</v>
      </c>
      <c r="AD62" s="27">
        <v>0</v>
      </c>
      <c r="AE62" s="27">
        <v>0</v>
      </c>
    </row>
    <row r="63" spans="2:31" ht="15.95" hidden="1" customHeight="1" outlineLevel="2" x14ac:dyDescent="0.2">
      <c r="B63" s="2" t="s">
        <v>103</v>
      </c>
      <c r="C63" s="2" t="s">
        <v>121</v>
      </c>
      <c r="D63" s="2" t="s">
        <v>404</v>
      </c>
      <c r="E63" s="22">
        <f t="shared" si="6"/>
        <v>1995.52</v>
      </c>
      <c r="F63" s="27">
        <v>0</v>
      </c>
      <c r="G63" s="27">
        <v>0</v>
      </c>
      <c r="H63" s="27">
        <v>1995.52</v>
      </c>
      <c r="I63" s="27">
        <v>0</v>
      </c>
      <c r="J63" s="27">
        <v>0</v>
      </c>
      <c r="K63" s="27">
        <v>0</v>
      </c>
      <c r="L63" s="27">
        <v>0</v>
      </c>
      <c r="M63" s="27">
        <v>0</v>
      </c>
      <c r="N63" s="27">
        <v>0</v>
      </c>
      <c r="O63" s="27">
        <v>0</v>
      </c>
      <c r="P63" s="27">
        <v>0</v>
      </c>
      <c r="Q63" s="27">
        <v>0</v>
      </c>
      <c r="R63" s="27">
        <v>0</v>
      </c>
      <c r="S63" s="27">
        <v>0</v>
      </c>
      <c r="T63" s="27">
        <v>0</v>
      </c>
      <c r="U63" s="27">
        <v>0</v>
      </c>
      <c r="V63" s="27">
        <v>0</v>
      </c>
      <c r="W63" s="27">
        <v>0</v>
      </c>
      <c r="X63" s="27">
        <v>0</v>
      </c>
      <c r="Y63" s="27">
        <v>0</v>
      </c>
      <c r="Z63" s="27">
        <v>0</v>
      </c>
      <c r="AA63" s="27">
        <v>0</v>
      </c>
      <c r="AB63" s="27">
        <v>0</v>
      </c>
      <c r="AC63" s="27">
        <v>0</v>
      </c>
      <c r="AD63" s="27">
        <v>0</v>
      </c>
      <c r="AE63" s="27">
        <v>0</v>
      </c>
    </row>
    <row r="64" spans="2:31" ht="15.95" hidden="1" customHeight="1" outlineLevel="2" x14ac:dyDescent="0.2">
      <c r="C64" s="2" t="s">
        <v>122</v>
      </c>
      <c r="D64" s="2" t="s">
        <v>405</v>
      </c>
      <c r="E64" s="22">
        <f t="shared" si="6"/>
        <v>5.34</v>
      </c>
      <c r="F64" s="27">
        <v>0</v>
      </c>
      <c r="G64" s="27">
        <v>0</v>
      </c>
      <c r="H64" s="27">
        <v>0</v>
      </c>
      <c r="I64" s="27">
        <v>0</v>
      </c>
      <c r="J64" s="27">
        <v>0</v>
      </c>
      <c r="K64" s="27">
        <v>0</v>
      </c>
      <c r="L64" s="27">
        <v>0</v>
      </c>
      <c r="M64" s="27">
        <v>0</v>
      </c>
      <c r="N64" s="27">
        <v>0</v>
      </c>
      <c r="O64" s="27">
        <v>0</v>
      </c>
      <c r="P64" s="27">
        <v>0</v>
      </c>
      <c r="Q64" s="27">
        <v>0</v>
      </c>
      <c r="R64" s="27">
        <v>0</v>
      </c>
      <c r="S64" s="27">
        <v>0</v>
      </c>
      <c r="T64" s="27">
        <v>0</v>
      </c>
      <c r="U64" s="27">
        <v>0</v>
      </c>
      <c r="V64" s="27">
        <v>0</v>
      </c>
      <c r="W64" s="27">
        <v>0</v>
      </c>
      <c r="X64" s="27">
        <v>0</v>
      </c>
      <c r="Y64" s="27">
        <v>0</v>
      </c>
      <c r="Z64" s="27">
        <v>0</v>
      </c>
      <c r="AA64" s="27">
        <v>0</v>
      </c>
      <c r="AB64" s="27">
        <v>0</v>
      </c>
      <c r="AC64" s="27">
        <v>5.34</v>
      </c>
      <c r="AD64" s="27">
        <v>0</v>
      </c>
      <c r="AE64" s="27">
        <v>0</v>
      </c>
    </row>
    <row r="65" spans="2:31" ht="15.95" hidden="1" customHeight="1" outlineLevel="2" x14ac:dyDescent="0.2">
      <c r="C65" s="2" t="s">
        <v>123</v>
      </c>
      <c r="D65" s="2" t="s">
        <v>300</v>
      </c>
      <c r="E65" s="22">
        <f t="shared" si="6"/>
        <v>17</v>
      </c>
      <c r="F65" s="27">
        <v>0</v>
      </c>
      <c r="G65" s="27">
        <v>0</v>
      </c>
      <c r="H65" s="27">
        <v>0</v>
      </c>
      <c r="I65" s="27">
        <v>0</v>
      </c>
      <c r="J65" s="27">
        <v>0</v>
      </c>
      <c r="K65" s="27">
        <v>0</v>
      </c>
      <c r="L65" s="27">
        <v>0</v>
      </c>
      <c r="M65" s="27">
        <v>0</v>
      </c>
      <c r="N65" s="27">
        <v>0</v>
      </c>
      <c r="O65" s="27">
        <v>0</v>
      </c>
      <c r="P65" s="27">
        <v>0</v>
      </c>
      <c r="Q65" s="27">
        <v>0</v>
      </c>
      <c r="R65" s="27">
        <v>0</v>
      </c>
      <c r="S65" s="27">
        <v>0</v>
      </c>
      <c r="T65" s="27">
        <v>0</v>
      </c>
      <c r="U65" s="27">
        <v>0</v>
      </c>
      <c r="V65" s="27">
        <v>0</v>
      </c>
      <c r="W65" s="27">
        <v>0</v>
      </c>
      <c r="X65" s="27">
        <v>0</v>
      </c>
      <c r="Y65" s="27">
        <v>17</v>
      </c>
      <c r="Z65" s="27">
        <v>0</v>
      </c>
      <c r="AA65" s="27">
        <v>0</v>
      </c>
      <c r="AB65" s="27">
        <v>0</v>
      </c>
      <c r="AC65" s="27">
        <v>0</v>
      </c>
      <c r="AD65" s="27">
        <v>0</v>
      </c>
      <c r="AE65" s="27">
        <v>0</v>
      </c>
    </row>
    <row r="66" spans="2:31" ht="15.95" hidden="1" customHeight="1" outlineLevel="2" x14ac:dyDescent="0.2">
      <c r="B66" s="2" t="s">
        <v>103</v>
      </c>
      <c r="C66" s="2" t="s">
        <v>124</v>
      </c>
      <c r="D66" s="2" t="s">
        <v>301</v>
      </c>
      <c r="E66" s="22">
        <f t="shared" si="6"/>
        <v>223381.11000000002</v>
      </c>
      <c r="F66" s="27">
        <v>3774.81</v>
      </c>
      <c r="G66" s="27">
        <v>6403.47</v>
      </c>
      <c r="H66" s="27">
        <v>0</v>
      </c>
      <c r="I66" s="27">
        <v>0</v>
      </c>
      <c r="J66" s="27">
        <v>0</v>
      </c>
      <c r="K66" s="27">
        <v>0</v>
      </c>
      <c r="L66" s="27">
        <v>0</v>
      </c>
      <c r="M66" s="27">
        <v>0</v>
      </c>
      <c r="N66" s="27">
        <v>199370.18000000002</v>
      </c>
      <c r="O66" s="27">
        <v>0</v>
      </c>
      <c r="P66" s="27">
        <v>0</v>
      </c>
      <c r="Q66" s="27">
        <v>0</v>
      </c>
      <c r="R66" s="27">
        <v>0</v>
      </c>
      <c r="S66" s="27">
        <v>0</v>
      </c>
      <c r="T66" s="27">
        <v>0</v>
      </c>
      <c r="U66" s="27">
        <v>0</v>
      </c>
      <c r="V66" s="27">
        <v>0</v>
      </c>
      <c r="W66" s="27">
        <v>0</v>
      </c>
      <c r="X66" s="27">
        <v>0</v>
      </c>
      <c r="Y66" s="27">
        <v>0</v>
      </c>
      <c r="Z66" s="27">
        <v>0</v>
      </c>
      <c r="AA66" s="27">
        <v>0</v>
      </c>
      <c r="AB66" s="27">
        <v>6520.4</v>
      </c>
      <c r="AC66" s="27">
        <v>7312.25</v>
      </c>
      <c r="AD66" s="27">
        <v>0</v>
      </c>
      <c r="AE66" s="27">
        <v>0</v>
      </c>
    </row>
    <row r="67" spans="2:31" ht="15.95" hidden="1" customHeight="1" outlineLevel="2" x14ac:dyDescent="0.2">
      <c r="C67" s="2" t="s">
        <v>125</v>
      </c>
      <c r="D67" s="2" t="s">
        <v>302</v>
      </c>
      <c r="E67" s="22">
        <f t="shared" si="6"/>
        <v>649.72</v>
      </c>
      <c r="F67" s="27">
        <v>0</v>
      </c>
      <c r="G67" s="27">
        <v>0</v>
      </c>
      <c r="H67" s="27">
        <v>0</v>
      </c>
      <c r="I67" s="27">
        <v>0</v>
      </c>
      <c r="J67" s="27">
        <v>0</v>
      </c>
      <c r="K67" s="27">
        <v>0</v>
      </c>
      <c r="L67" s="27">
        <v>0</v>
      </c>
      <c r="M67" s="27">
        <v>0</v>
      </c>
      <c r="N67" s="27">
        <v>0</v>
      </c>
      <c r="O67" s="27">
        <v>0</v>
      </c>
      <c r="P67" s="27">
        <v>0</v>
      </c>
      <c r="Q67" s="27">
        <v>0</v>
      </c>
      <c r="R67" s="27">
        <v>0</v>
      </c>
      <c r="S67" s="27">
        <v>0</v>
      </c>
      <c r="T67" s="27">
        <v>0</v>
      </c>
      <c r="U67" s="27">
        <v>0</v>
      </c>
      <c r="V67" s="27">
        <v>0</v>
      </c>
      <c r="W67" s="27">
        <v>0</v>
      </c>
      <c r="X67" s="27">
        <v>0</v>
      </c>
      <c r="Y67" s="27">
        <v>0</v>
      </c>
      <c r="Z67" s="27">
        <v>0</v>
      </c>
      <c r="AA67" s="27">
        <v>0</v>
      </c>
      <c r="AB67" s="27">
        <v>0</v>
      </c>
      <c r="AC67" s="27">
        <v>649.72</v>
      </c>
      <c r="AD67" s="27">
        <v>0</v>
      </c>
      <c r="AE67" s="27">
        <v>0</v>
      </c>
    </row>
    <row r="68" spans="2:31" ht="15.95" hidden="1" customHeight="1" outlineLevel="2" x14ac:dyDescent="0.2">
      <c r="B68" s="2" t="s">
        <v>103</v>
      </c>
      <c r="C68" s="2" t="s">
        <v>126</v>
      </c>
      <c r="D68" s="2" t="s">
        <v>303</v>
      </c>
      <c r="E68" s="22">
        <f t="shared" si="6"/>
        <v>1145.68</v>
      </c>
      <c r="F68" s="27">
        <v>0</v>
      </c>
      <c r="G68" s="27">
        <v>0</v>
      </c>
      <c r="H68" s="27">
        <v>0</v>
      </c>
      <c r="I68" s="27">
        <v>0</v>
      </c>
      <c r="J68" s="27">
        <v>0</v>
      </c>
      <c r="K68" s="27">
        <v>0</v>
      </c>
      <c r="L68" s="27">
        <v>0</v>
      </c>
      <c r="M68" s="27">
        <v>0</v>
      </c>
      <c r="N68" s="27">
        <v>0</v>
      </c>
      <c r="O68" s="27">
        <v>0</v>
      </c>
      <c r="P68" s="27">
        <v>0</v>
      </c>
      <c r="Q68" s="27">
        <v>0</v>
      </c>
      <c r="R68" s="27">
        <v>0</v>
      </c>
      <c r="S68" s="27">
        <v>0</v>
      </c>
      <c r="T68" s="27">
        <v>0</v>
      </c>
      <c r="U68" s="27">
        <v>0</v>
      </c>
      <c r="V68" s="27">
        <v>0</v>
      </c>
      <c r="W68" s="27">
        <v>0</v>
      </c>
      <c r="X68" s="27">
        <v>0</v>
      </c>
      <c r="Y68" s="27">
        <v>1145.68</v>
      </c>
      <c r="Z68" s="27">
        <v>0</v>
      </c>
      <c r="AA68" s="27">
        <v>0</v>
      </c>
      <c r="AB68" s="27">
        <v>0</v>
      </c>
      <c r="AC68" s="27">
        <v>0</v>
      </c>
      <c r="AD68" s="27">
        <v>0</v>
      </c>
      <c r="AE68" s="27">
        <v>0</v>
      </c>
    </row>
    <row r="69" spans="2:31" ht="15.95" hidden="1" customHeight="1" outlineLevel="2" x14ac:dyDescent="0.2">
      <c r="B69" s="2" t="s">
        <v>103</v>
      </c>
      <c r="C69" s="2" t="s">
        <v>127</v>
      </c>
      <c r="D69" s="2" t="s">
        <v>304</v>
      </c>
      <c r="E69" s="22">
        <f t="shared" si="6"/>
        <v>34031.259999999995</v>
      </c>
      <c r="F69" s="27">
        <v>0</v>
      </c>
      <c r="G69" s="27">
        <v>0</v>
      </c>
      <c r="H69" s="27">
        <v>0</v>
      </c>
      <c r="I69" s="27">
        <v>0</v>
      </c>
      <c r="J69" s="27">
        <v>0</v>
      </c>
      <c r="K69" s="27">
        <v>0</v>
      </c>
      <c r="L69" s="27">
        <v>0</v>
      </c>
      <c r="M69" s="27">
        <v>0</v>
      </c>
      <c r="N69" s="27">
        <v>0</v>
      </c>
      <c r="O69" s="27">
        <v>0</v>
      </c>
      <c r="P69" s="27">
        <v>22200.1</v>
      </c>
      <c r="Q69" s="27">
        <v>0</v>
      </c>
      <c r="R69" s="27">
        <v>0</v>
      </c>
      <c r="S69" s="27">
        <v>0</v>
      </c>
      <c r="T69" s="27">
        <v>0</v>
      </c>
      <c r="U69" s="27">
        <v>0</v>
      </c>
      <c r="V69" s="27">
        <v>0</v>
      </c>
      <c r="W69" s="27">
        <v>0</v>
      </c>
      <c r="X69" s="27">
        <v>0</v>
      </c>
      <c r="Y69" s="27">
        <v>11831.16</v>
      </c>
      <c r="Z69" s="27">
        <v>0</v>
      </c>
      <c r="AA69" s="27">
        <v>0</v>
      </c>
      <c r="AB69" s="27">
        <v>0</v>
      </c>
      <c r="AC69" s="27">
        <v>0</v>
      </c>
      <c r="AD69" s="27">
        <v>0</v>
      </c>
      <c r="AE69" s="27">
        <v>0</v>
      </c>
    </row>
    <row r="70" spans="2:31" ht="15.95" hidden="1" customHeight="1" outlineLevel="2" x14ac:dyDescent="0.2">
      <c r="B70" s="2" t="s">
        <v>103</v>
      </c>
      <c r="C70" s="2" t="s">
        <v>128</v>
      </c>
      <c r="D70" s="2" t="s">
        <v>305</v>
      </c>
      <c r="E70" s="22">
        <f t="shared" si="6"/>
        <v>2056313.24</v>
      </c>
      <c r="F70" s="27">
        <v>0</v>
      </c>
      <c r="G70" s="27">
        <v>0</v>
      </c>
      <c r="H70" s="27">
        <v>0</v>
      </c>
      <c r="I70" s="27">
        <v>0</v>
      </c>
      <c r="J70" s="27">
        <v>0</v>
      </c>
      <c r="K70" s="27">
        <v>0</v>
      </c>
      <c r="L70" s="27">
        <v>0</v>
      </c>
      <c r="M70" s="27">
        <v>489698.46</v>
      </c>
      <c r="N70" s="27">
        <v>0</v>
      </c>
      <c r="O70" s="27">
        <v>0</v>
      </c>
      <c r="P70" s="27">
        <v>1004059.55</v>
      </c>
      <c r="Q70" s="27">
        <v>0</v>
      </c>
      <c r="R70" s="27">
        <v>0</v>
      </c>
      <c r="S70" s="27">
        <v>0</v>
      </c>
      <c r="T70" s="27">
        <v>0</v>
      </c>
      <c r="U70" s="27">
        <v>0</v>
      </c>
      <c r="V70" s="27">
        <v>0</v>
      </c>
      <c r="W70" s="27">
        <v>0</v>
      </c>
      <c r="X70" s="27">
        <v>444643.97000000009</v>
      </c>
      <c r="Y70" s="27">
        <v>0</v>
      </c>
      <c r="Z70" s="27">
        <v>0</v>
      </c>
      <c r="AA70" s="27">
        <v>117911.26</v>
      </c>
      <c r="AB70" s="27">
        <v>0</v>
      </c>
      <c r="AC70" s="27">
        <v>0</v>
      </c>
      <c r="AD70" s="27">
        <v>0</v>
      </c>
      <c r="AE70" s="27">
        <v>0</v>
      </c>
    </row>
    <row r="71" spans="2:31" ht="15.95" hidden="1" customHeight="1" outlineLevel="2" x14ac:dyDescent="0.2">
      <c r="B71" s="2" t="s">
        <v>103</v>
      </c>
      <c r="C71" s="2" t="s">
        <v>129</v>
      </c>
      <c r="D71" s="2" t="s">
        <v>306</v>
      </c>
      <c r="E71" s="22">
        <f t="shared" si="6"/>
        <v>23172.44</v>
      </c>
      <c r="F71" s="27">
        <v>0</v>
      </c>
      <c r="G71" s="27">
        <v>0</v>
      </c>
      <c r="H71" s="27">
        <v>0</v>
      </c>
      <c r="I71" s="27">
        <v>0</v>
      </c>
      <c r="J71" s="27">
        <v>0</v>
      </c>
      <c r="K71" s="27">
        <v>0</v>
      </c>
      <c r="L71" s="27">
        <v>0</v>
      </c>
      <c r="M71" s="27">
        <v>0</v>
      </c>
      <c r="N71" s="27">
        <v>0</v>
      </c>
      <c r="O71" s="27">
        <v>0</v>
      </c>
      <c r="P71" s="27">
        <v>0</v>
      </c>
      <c r="Q71" s="27">
        <v>0</v>
      </c>
      <c r="R71" s="27">
        <v>0</v>
      </c>
      <c r="S71" s="27">
        <v>0</v>
      </c>
      <c r="T71" s="27">
        <v>0</v>
      </c>
      <c r="U71" s="27">
        <v>0</v>
      </c>
      <c r="V71" s="27">
        <v>0</v>
      </c>
      <c r="W71" s="27">
        <v>0</v>
      </c>
      <c r="X71" s="27">
        <v>0</v>
      </c>
      <c r="Y71" s="27">
        <v>23172.44</v>
      </c>
      <c r="Z71" s="27">
        <v>0</v>
      </c>
      <c r="AA71" s="27">
        <v>0</v>
      </c>
      <c r="AB71" s="27">
        <v>0</v>
      </c>
      <c r="AC71" s="27">
        <v>0</v>
      </c>
      <c r="AD71" s="27">
        <v>0</v>
      </c>
      <c r="AE71" s="27">
        <v>0</v>
      </c>
    </row>
    <row r="72" spans="2:31" ht="15.95" hidden="1" customHeight="1" outlineLevel="2" x14ac:dyDescent="0.2">
      <c r="B72" s="2" t="s">
        <v>103</v>
      </c>
      <c r="C72" s="2" t="s">
        <v>130</v>
      </c>
      <c r="D72" s="2" t="s">
        <v>307</v>
      </c>
      <c r="E72" s="22">
        <f t="shared" si="6"/>
        <v>3681.84</v>
      </c>
      <c r="F72" s="27">
        <v>0</v>
      </c>
      <c r="G72" s="27">
        <v>0</v>
      </c>
      <c r="H72" s="27">
        <v>0</v>
      </c>
      <c r="I72" s="27">
        <v>0</v>
      </c>
      <c r="J72" s="27">
        <v>0</v>
      </c>
      <c r="K72" s="27">
        <v>0</v>
      </c>
      <c r="L72" s="27">
        <v>0</v>
      </c>
      <c r="M72" s="27">
        <v>0</v>
      </c>
      <c r="N72" s="27">
        <v>0</v>
      </c>
      <c r="O72" s="27">
        <v>0</v>
      </c>
      <c r="P72" s="27">
        <v>0</v>
      </c>
      <c r="Q72" s="27">
        <v>0</v>
      </c>
      <c r="R72" s="27">
        <v>0</v>
      </c>
      <c r="S72" s="27">
        <v>0</v>
      </c>
      <c r="T72" s="27">
        <v>0</v>
      </c>
      <c r="U72" s="27">
        <v>0</v>
      </c>
      <c r="V72" s="27">
        <v>0</v>
      </c>
      <c r="W72" s="27">
        <v>0</v>
      </c>
      <c r="X72" s="27">
        <v>0</v>
      </c>
      <c r="Y72" s="27">
        <v>0</v>
      </c>
      <c r="Z72" s="27">
        <v>0</v>
      </c>
      <c r="AA72" s="27">
        <v>0</v>
      </c>
      <c r="AB72" s="27">
        <v>0</v>
      </c>
      <c r="AC72" s="27">
        <v>3681.84</v>
      </c>
      <c r="AD72" s="27">
        <v>0</v>
      </c>
      <c r="AE72" s="27">
        <v>0</v>
      </c>
    </row>
    <row r="73" spans="2:31" ht="15.95" hidden="1" customHeight="1" outlineLevel="2" x14ac:dyDescent="0.2">
      <c r="B73" s="2" t="s">
        <v>103</v>
      </c>
      <c r="C73" s="2" t="s">
        <v>131</v>
      </c>
      <c r="D73" s="2" t="s">
        <v>308</v>
      </c>
      <c r="E73" s="22">
        <f t="shared" si="6"/>
        <v>60641.8</v>
      </c>
      <c r="F73" s="27">
        <v>0</v>
      </c>
      <c r="G73" s="27">
        <v>0</v>
      </c>
      <c r="H73" s="27">
        <v>0</v>
      </c>
      <c r="I73" s="27">
        <v>0</v>
      </c>
      <c r="J73" s="27">
        <v>0</v>
      </c>
      <c r="K73" s="27">
        <v>0</v>
      </c>
      <c r="L73" s="27">
        <v>0</v>
      </c>
      <c r="M73" s="27">
        <v>0</v>
      </c>
      <c r="N73" s="27">
        <v>0</v>
      </c>
      <c r="O73" s="27">
        <v>0</v>
      </c>
      <c r="P73" s="27">
        <v>0</v>
      </c>
      <c r="Q73" s="27">
        <v>0</v>
      </c>
      <c r="R73" s="27">
        <v>0</v>
      </c>
      <c r="S73" s="27">
        <v>0</v>
      </c>
      <c r="T73" s="27">
        <v>0</v>
      </c>
      <c r="U73" s="27">
        <v>0</v>
      </c>
      <c r="V73" s="27">
        <v>0</v>
      </c>
      <c r="W73" s="27">
        <v>0</v>
      </c>
      <c r="X73" s="27">
        <v>0</v>
      </c>
      <c r="Y73" s="27">
        <v>0</v>
      </c>
      <c r="Z73" s="27">
        <v>0</v>
      </c>
      <c r="AA73" s="27">
        <v>0</v>
      </c>
      <c r="AB73" s="27">
        <v>0</v>
      </c>
      <c r="AC73" s="27">
        <v>0</v>
      </c>
      <c r="AD73" s="27">
        <v>0</v>
      </c>
      <c r="AE73" s="27">
        <v>60641.8</v>
      </c>
    </row>
    <row r="74" spans="2:31" ht="15.95" hidden="1" customHeight="1" outlineLevel="2" x14ac:dyDescent="0.2">
      <c r="B74" s="2" t="s">
        <v>103</v>
      </c>
      <c r="C74" s="2" t="s">
        <v>132</v>
      </c>
      <c r="D74" s="2" t="s">
        <v>309</v>
      </c>
      <c r="E74" s="22">
        <f t="shared" si="6"/>
        <v>261707.94999999998</v>
      </c>
      <c r="F74" s="27">
        <v>0</v>
      </c>
      <c r="G74" s="27">
        <v>0</v>
      </c>
      <c r="H74" s="27">
        <v>0</v>
      </c>
      <c r="I74" s="27">
        <v>0</v>
      </c>
      <c r="J74" s="27">
        <v>0</v>
      </c>
      <c r="K74" s="27">
        <v>0</v>
      </c>
      <c r="L74" s="27">
        <v>0</v>
      </c>
      <c r="M74" s="27">
        <v>0</v>
      </c>
      <c r="N74" s="27">
        <v>0</v>
      </c>
      <c r="O74" s="27">
        <v>0</v>
      </c>
      <c r="P74" s="27">
        <v>221823.26</v>
      </c>
      <c r="Q74" s="27">
        <v>0</v>
      </c>
      <c r="R74" s="27">
        <v>0</v>
      </c>
      <c r="S74" s="27">
        <v>0</v>
      </c>
      <c r="T74" s="27">
        <v>0</v>
      </c>
      <c r="U74" s="27">
        <v>0</v>
      </c>
      <c r="V74" s="27">
        <v>0</v>
      </c>
      <c r="W74" s="27">
        <v>0</v>
      </c>
      <c r="X74" s="27">
        <v>28381.550000000003</v>
      </c>
      <c r="Y74" s="27">
        <v>3125.83</v>
      </c>
      <c r="Z74" s="27">
        <v>0</v>
      </c>
      <c r="AA74" s="27">
        <v>7526.22</v>
      </c>
      <c r="AB74" s="27">
        <v>0</v>
      </c>
      <c r="AC74" s="27">
        <v>851.09</v>
      </c>
      <c r="AD74" s="27">
        <v>0</v>
      </c>
      <c r="AE74" s="27">
        <v>0</v>
      </c>
    </row>
    <row r="75" spans="2:31" ht="15.95" hidden="1" customHeight="1" outlineLevel="2" x14ac:dyDescent="0.2">
      <c r="B75" s="2" t="s">
        <v>103</v>
      </c>
      <c r="C75" s="2" t="s">
        <v>133</v>
      </c>
      <c r="D75" s="2" t="s">
        <v>310</v>
      </c>
      <c r="E75" s="22">
        <f t="shared" si="6"/>
        <v>17109.12</v>
      </c>
      <c r="F75" s="27">
        <v>0</v>
      </c>
      <c r="G75" s="27">
        <v>0</v>
      </c>
      <c r="H75" s="27">
        <v>0</v>
      </c>
      <c r="I75" s="27">
        <v>17109.12</v>
      </c>
      <c r="J75" s="27">
        <v>0</v>
      </c>
      <c r="K75" s="27">
        <v>0</v>
      </c>
      <c r="L75" s="27">
        <v>0</v>
      </c>
      <c r="M75" s="27">
        <v>0</v>
      </c>
      <c r="N75" s="27">
        <v>0</v>
      </c>
      <c r="O75" s="27">
        <v>0</v>
      </c>
      <c r="P75" s="27">
        <v>0</v>
      </c>
      <c r="Q75" s="27">
        <v>0</v>
      </c>
      <c r="R75" s="27">
        <v>0</v>
      </c>
      <c r="S75" s="27">
        <v>0</v>
      </c>
      <c r="T75" s="27">
        <v>0</v>
      </c>
      <c r="U75" s="27">
        <v>0</v>
      </c>
      <c r="V75" s="27">
        <v>0</v>
      </c>
      <c r="W75" s="27">
        <v>0</v>
      </c>
      <c r="X75" s="27">
        <v>0</v>
      </c>
      <c r="Y75" s="27">
        <v>0</v>
      </c>
      <c r="Z75" s="27">
        <v>0</v>
      </c>
      <c r="AA75" s="27">
        <v>0</v>
      </c>
      <c r="AB75" s="27">
        <v>0</v>
      </c>
      <c r="AC75" s="27">
        <v>0</v>
      </c>
      <c r="AD75" s="27">
        <v>0</v>
      </c>
      <c r="AE75" s="27">
        <v>0</v>
      </c>
    </row>
    <row r="76" spans="2:31" ht="15.95" hidden="1" customHeight="1" outlineLevel="2" x14ac:dyDescent="0.2">
      <c r="B76" s="2" t="s">
        <v>103</v>
      </c>
      <c r="C76" s="2" t="s">
        <v>134</v>
      </c>
      <c r="D76" s="2" t="s">
        <v>311</v>
      </c>
      <c r="E76" s="22">
        <f t="shared" si="6"/>
        <v>362.12</v>
      </c>
      <c r="F76" s="27">
        <v>0</v>
      </c>
      <c r="G76" s="27">
        <v>0</v>
      </c>
      <c r="H76" s="27">
        <v>0</v>
      </c>
      <c r="I76" s="27">
        <v>0</v>
      </c>
      <c r="J76" s="27">
        <v>0</v>
      </c>
      <c r="K76" s="27">
        <v>0</v>
      </c>
      <c r="L76" s="27">
        <v>0</v>
      </c>
      <c r="M76" s="27">
        <v>0</v>
      </c>
      <c r="N76" s="27">
        <v>0</v>
      </c>
      <c r="O76" s="27">
        <v>0</v>
      </c>
      <c r="P76" s="27">
        <v>0</v>
      </c>
      <c r="Q76" s="27">
        <v>0</v>
      </c>
      <c r="R76" s="27">
        <v>0</v>
      </c>
      <c r="S76" s="27">
        <v>0</v>
      </c>
      <c r="T76" s="27">
        <v>0</v>
      </c>
      <c r="U76" s="27">
        <v>0</v>
      </c>
      <c r="V76" s="27">
        <v>0</v>
      </c>
      <c r="W76" s="27">
        <v>362.12</v>
      </c>
      <c r="X76" s="27">
        <v>0</v>
      </c>
      <c r="Y76" s="27">
        <v>0</v>
      </c>
      <c r="Z76" s="27">
        <v>0</v>
      </c>
      <c r="AA76" s="27">
        <v>0</v>
      </c>
      <c r="AB76" s="27">
        <v>0</v>
      </c>
      <c r="AC76" s="27">
        <v>0</v>
      </c>
      <c r="AD76" s="27">
        <v>0</v>
      </c>
      <c r="AE76" s="27">
        <v>0</v>
      </c>
    </row>
    <row r="77" spans="2:31" ht="15.95" hidden="1" customHeight="1" outlineLevel="2" x14ac:dyDescent="0.2">
      <c r="B77" s="2" t="s">
        <v>103</v>
      </c>
      <c r="C77" s="2" t="s">
        <v>135</v>
      </c>
      <c r="D77" s="2" t="s">
        <v>312</v>
      </c>
      <c r="E77" s="22">
        <f t="shared" si="6"/>
        <v>2013.33</v>
      </c>
      <c r="F77" s="27">
        <v>0</v>
      </c>
      <c r="G77" s="27">
        <v>0</v>
      </c>
      <c r="H77" s="27">
        <v>2013.33</v>
      </c>
      <c r="I77" s="27">
        <v>0</v>
      </c>
      <c r="J77" s="27">
        <v>0</v>
      </c>
      <c r="K77" s="27">
        <v>0</v>
      </c>
      <c r="L77" s="27">
        <v>0</v>
      </c>
      <c r="M77" s="27">
        <v>0</v>
      </c>
      <c r="N77" s="27">
        <v>0</v>
      </c>
      <c r="O77" s="27">
        <v>0</v>
      </c>
      <c r="P77" s="27">
        <v>0</v>
      </c>
      <c r="Q77" s="27">
        <v>0</v>
      </c>
      <c r="R77" s="27">
        <v>0</v>
      </c>
      <c r="S77" s="27">
        <v>0</v>
      </c>
      <c r="T77" s="27">
        <v>0</v>
      </c>
      <c r="U77" s="27">
        <v>0</v>
      </c>
      <c r="V77" s="27">
        <v>0</v>
      </c>
      <c r="W77" s="27">
        <v>0</v>
      </c>
      <c r="X77" s="27">
        <v>0</v>
      </c>
      <c r="Y77" s="27">
        <v>0</v>
      </c>
      <c r="Z77" s="27">
        <v>0</v>
      </c>
      <c r="AA77" s="27">
        <v>0</v>
      </c>
      <c r="AB77" s="27">
        <v>0</v>
      </c>
      <c r="AC77" s="27">
        <v>0</v>
      </c>
      <c r="AD77" s="27">
        <v>0</v>
      </c>
      <c r="AE77" s="27">
        <v>0</v>
      </c>
    </row>
    <row r="78" spans="2:31" ht="15.95" hidden="1" customHeight="1" outlineLevel="2" x14ac:dyDescent="0.2">
      <c r="B78" s="2" t="s">
        <v>103</v>
      </c>
      <c r="C78" s="2" t="s">
        <v>136</v>
      </c>
      <c r="D78" s="2" t="s">
        <v>313</v>
      </c>
      <c r="E78" s="22">
        <f t="shared" si="6"/>
        <v>13425.34</v>
      </c>
      <c r="F78" s="27">
        <v>0</v>
      </c>
      <c r="G78" s="27">
        <v>0</v>
      </c>
      <c r="H78" s="27">
        <v>0</v>
      </c>
      <c r="I78" s="27">
        <v>0</v>
      </c>
      <c r="J78" s="27">
        <v>0</v>
      </c>
      <c r="K78" s="27">
        <v>0</v>
      </c>
      <c r="L78" s="27">
        <v>0</v>
      </c>
      <c r="M78" s="27">
        <v>0</v>
      </c>
      <c r="N78" s="27">
        <v>0</v>
      </c>
      <c r="O78" s="27">
        <v>0</v>
      </c>
      <c r="P78" s="27">
        <v>0</v>
      </c>
      <c r="Q78" s="27">
        <v>0</v>
      </c>
      <c r="R78" s="27">
        <v>0</v>
      </c>
      <c r="S78" s="27">
        <v>0</v>
      </c>
      <c r="T78" s="27">
        <v>0</v>
      </c>
      <c r="U78" s="27">
        <v>0</v>
      </c>
      <c r="V78" s="27">
        <v>0</v>
      </c>
      <c r="W78" s="27">
        <v>0</v>
      </c>
      <c r="X78" s="27">
        <v>0</v>
      </c>
      <c r="Y78" s="27">
        <v>0</v>
      </c>
      <c r="Z78" s="27">
        <v>13425.34</v>
      </c>
      <c r="AA78" s="27">
        <v>0</v>
      </c>
      <c r="AB78" s="27">
        <v>0</v>
      </c>
      <c r="AC78" s="27">
        <v>0</v>
      </c>
      <c r="AD78" s="27">
        <v>0</v>
      </c>
      <c r="AE78" s="27">
        <v>0</v>
      </c>
    </row>
    <row r="79" spans="2:31" ht="15.95" hidden="1" customHeight="1" outlineLevel="2" x14ac:dyDescent="0.2">
      <c r="B79" s="2" t="s">
        <v>103</v>
      </c>
      <c r="C79" s="2" t="s">
        <v>137</v>
      </c>
      <c r="D79" s="2" t="s">
        <v>314</v>
      </c>
      <c r="E79" s="22">
        <f t="shared" si="6"/>
        <v>95709.759999999995</v>
      </c>
      <c r="F79" s="27">
        <v>0</v>
      </c>
      <c r="G79" s="27">
        <v>0</v>
      </c>
      <c r="H79" s="27">
        <v>95709.759999999995</v>
      </c>
      <c r="I79" s="27">
        <v>0</v>
      </c>
      <c r="J79" s="27">
        <v>0</v>
      </c>
      <c r="K79" s="27">
        <v>0</v>
      </c>
      <c r="L79" s="27">
        <v>0</v>
      </c>
      <c r="M79" s="27">
        <v>0</v>
      </c>
      <c r="N79" s="27">
        <v>0</v>
      </c>
      <c r="O79" s="27">
        <v>0</v>
      </c>
      <c r="P79" s="27">
        <v>0</v>
      </c>
      <c r="Q79" s="27">
        <v>0</v>
      </c>
      <c r="R79" s="27">
        <v>0</v>
      </c>
      <c r="S79" s="27">
        <v>0</v>
      </c>
      <c r="T79" s="27">
        <v>0</v>
      </c>
      <c r="U79" s="27">
        <v>0</v>
      </c>
      <c r="V79" s="27">
        <v>0</v>
      </c>
      <c r="W79" s="27">
        <v>0</v>
      </c>
      <c r="X79" s="27">
        <v>0</v>
      </c>
      <c r="Y79" s="27">
        <v>0</v>
      </c>
      <c r="Z79" s="27">
        <v>0</v>
      </c>
      <c r="AA79" s="27">
        <v>0</v>
      </c>
      <c r="AB79" s="27">
        <v>0</v>
      </c>
      <c r="AC79" s="27">
        <v>0</v>
      </c>
      <c r="AD79" s="27">
        <v>0</v>
      </c>
      <c r="AE79" s="27">
        <v>0</v>
      </c>
    </row>
    <row r="80" spans="2:31" ht="15.95" hidden="1" customHeight="1" outlineLevel="2" x14ac:dyDescent="0.2">
      <c r="B80" s="2" t="s">
        <v>103</v>
      </c>
      <c r="C80" s="2" t="s">
        <v>138</v>
      </c>
      <c r="D80" s="2" t="s">
        <v>315</v>
      </c>
      <c r="E80" s="22">
        <f t="shared" si="6"/>
        <v>523316.3</v>
      </c>
      <c r="F80" s="27">
        <v>0</v>
      </c>
      <c r="G80" s="27">
        <v>0</v>
      </c>
      <c r="H80" s="27">
        <v>0</v>
      </c>
      <c r="I80" s="27">
        <v>0</v>
      </c>
      <c r="J80" s="27">
        <v>0</v>
      </c>
      <c r="K80" s="27">
        <v>0</v>
      </c>
      <c r="L80" s="27">
        <v>0</v>
      </c>
      <c r="M80" s="27">
        <v>0</v>
      </c>
      <c r="N80" s="27">
        <v>490259.42</v>
      </c>
      <c r="O80" s="27">
        <v>0</v>
      </c>
      <c r="P80" s="27">
        <v>0</v>
      </c>
      <c r="Q80" s="27">
        <v>0</v>
      </c>
      <c r="R80" s="27">
        <v>0</v>
      </c>
      <c r="S80" s="27">
        <v>0</v>
      </c>
      <c r="T80" s="27">
        <v>0</v>
      </c>
      <c r="U80" s="27">
        <v>0</v>
      </c>
      <c r="V80" s="27">
        <v>0</v>
      </c>
      <c r="W80" s="27">
        <v>0</v>
      </c>
      <c r="X80" s="27">
        <v>0</v>
      </c>
      <c r="Y80" s="27">
        <v>0</v>
      </c>
      <c r="Z80" s="27">
        <v>0</v>
      </c>
      <c r="AA80" s="27">
        <v>0</v>
      </c>
      <c r="AB80" s="27">
        <v>0</v>
      </c>
      <c r="AC80" s="27">
        <v>33056.879999999997</v>
      </c>
      <c r="AD80" s="27">
        <v>0</v>
      </c>
      <c r="AE80" s="27">
        <v>0</v>
      </c>
    </row>
    <row r="81" spans="2:31" ht="15.95" hidden="1" customHeight="1" outlineLevel="2" x14ac:dyDescent="0.2">
      <c r="B81" s="2" t="s">
        <v>103</v>
      </c>
      <c r="C81" s="2" t="s">
        <v>139</v>
      </c>
      <c r="D81" s="2" t="s">
        <v>316</v>
      </c>
      <c r="E81" s="22">
        <f t="shared" si="6"/>
        <v>11261.759999999998</v>
      </c>
      <c r="F81" s="27">
        <v>0</v>
      </c>
      <c r="G81" s="27">
        <v>0</v>
      </c>
      <c r="H81" s="27">
        <v>0</v>
      </c>
      <c r="I81" s="27">
        <v>11261.759999999998</v>
      </c>
      <c r="J81" s="27">
        <v>0</v>
      </c>
      <c r="K81" s="27">
        <v>0</v>
      </c>
      <c r="L81" s="27">
        <v>0</v>
      </c>
      <c r="M81" s="27">
        <v>0</v>
      </c>
      <c r="N81" s="27">
        <v>0</v>
      </c>
      <c r="O81" s="27">
        <v>0</v>
      </c>
      <c r="P81" s="27">
        <v>0</v>
      </c>
      <c r="Q81" s="27">
        <v>0</v>
      </c>
      <c r="R81" s="27">
        <v>0</v>
      </c>
      <c r="S81" s="27">
        <v>0</v>
      </c>
      <c r="T81" s="27">
        <v>0</v>
      </c>
      <c r="U81" s="27">
        <v>0</v>
      </c>
      <c r="V81" s="27">
        <v>0</v>
      </c>
      <c r="W81" s="27">
        <v>0</v>
      </c>
      <c r="X81" s="27">
        <v>0</v>
      </c>
      <c r="Y81" s="27">
        <v>0</v>
      </c>
      <c r="Z81" s="27">
        <v>0</v>
      </c>
      <c r="AA81" s="27">
        <v>0</v>
      </c>
      <c r="AB81" s="27">
        <v>0</v>
      </c>
      <c r="AC81" s="27">
        <v>0</v>
      </c>
      <c r="AD81" s="27">
        <v>0</v>
      </c>
      <c r="AE81" s="27">
        <v>0</v>
      </c>
    </row>
    <row r="82" spans="2:31" ht="15.95" hidden="1" customHeight="1" outlineLevel="2" x14ac:dyDescent="0.2">
      <c r="B82" s="2" t="s">
        <v>103</v>
      </c>
      <c r="C82" s="2" t="s">
        <v>140</v>
      </c>
      <c r="D82" s="2" t="s">
        <v>317</v>
      </c>
      <c r="E82" s="22">
        <f t="shared" si="6"/>
        <v>8615.24</v>
      </c>
      <c r="F82" s="27">
        <v>0</v>
      </c>
      <c r="G82" s="27">
        <v>0</v>
      </c>
      <c r="H82" s="27">
        <v>0</v>
      </c>
      <c r="I82" s="27">
        <v>0</v>
      </c>
      <c r="J82" s="27">
        <v>0</v>
      </c>
      <c r="K82" s="27">
        <v>0</v>
      </c>
      <c r="L82" s="27">
        <v>0</v>
      </c>
      <c r="M82" s="27">
        <v>0</v>
      </c>
      <c r="N82" s="27">
        <v>0</v>
      </c>
      <c r="O82" s="27">
        <v>0</v>
      </c>
      <c r="P82" s="27">
        <v>0</v>
      </c>
      <c r="Q82" s="27">
        <v>0</v>
      </c>
      <c r="R82" s="27">
        <v>0</v>
      </c>
      <c r="S82" s="27">
        <v>0</v>
      </c>
      <c r="T82" s="27">
        <v>0</v>
      </c>
      <c r="U82" s="27">
        <v>0</v>
      </c>
      <c r="V82" s="27">
        <v>0</v>
      </c>
      <c r="W82" s="27">
        <v>0</v>
      </c>
      <c r="X82" s="27">
        <v>0</v>
      </c>
      <c r="Y82" s="27">
        <v>8615.24</v>
      </c>
      <c r="Z82" s="27">
        <v>0</v>
      </c>
      <c r="AA82" s="27">
        <v>0</v>
      </c>
      <c r="AB82" s="27">
        <v>0</v>
      </c>
      <c r="AC82" s="27">
        <v>0</v>
      </c>
      <c r="AD82" s="27">
        <v>0</v>
      </c>
      <c r="AE82" s="27">
        <v>0</v>
      </c>
    </row>
    <row r="83" spans="2:31" ht="15.95" hidden="1" customHeight="1" outlineLevel="2" x14ac:dyDescent="0.2">
      <c r="B83" s="2" t="s">
        <v>103</v>
      </c>
      <c r="C83" s="2" t="s">
        <v>141</v>
      </c>
      <c r="D83" s="2" t="s">
        <v>318</v>
      </c>
      <c r="E83" s="22">
        <f t="shared" si="6"/>
        <v>364165.95999999996</v>
      </c>
      <c r="F83" s="27">
        <v>0</v>
      </c>
      <c r="G83" s="27">
        <v>57899.91</v>
      </c>
      <c r="H83" s="27">
        <v>0</v>
      </c>
      <c r="I83" s="27">
        <v>0</v>
      </c>
      <c r="J83" s="27">
        <v>0</v>
      </c>
      <c r="K83" s="27">
        <v>0</v>
      </c>
      <c r="L83" s="27">
        <v>0</v>
      </c>
      <c r="M83" s="27">
        <v>0</v>
      </c>
      <c r="N83" s="27">
        <v>0</v>
      </c>
      <c r="O83" s="27">
        <v>0</v>
      </c>
      <c r="P83" s="27">
        <v>0</v>
      </c>
      <c r="Q83" s="27">
        <v>0</v>
      </c>
      <c r="R83" s="27">
        <v>0</v>
      </c>
      <c r="S83" s="27">
        <v>0</v>
      </c>
      <c r="T83" s="27">
        <v>0</v>
      </c>
      <c r="U83" s="27">
        <v>0</v>
      </c>
      <c r="V83" s="27">
        <v>0</v>
      </c>
      <c r="W83" s="27">
        <v>0</v>
      </c>
      <c r="X83" s="27">
        <v>0</v>
      </c>
      <c r="Y83" s="27">
        <v>0</v>
      </c>
      <c r="Z83" s="27">
        <v>0</v>
      </c>
      <c r="AA83" s="27">
        <v>0</v>
      </c>
      <c r="AB83" s="27">
        <v>0</v>
      </c>
      <c r="AC83" s="27">
        <v>306266.05</v>
      </c>
      <c r="AD83" s="27">
        <v>0</v>
      </c>
      <c r="AE83" s="27">
        <v>0</v>
      </c>
    </row>
    <row r="84" spans="2:31" ht="15.95" hidden="1" customHeight="1" outlineLevel="2" x14ac:dyDescent="0.2">
      <c r="B84" s="2" t="s">
        <v>103</v>
      </c>
      <c r="C84" s="2" t="s">
        <v>142</v>
      </c>
      <c r="D84" s="2" t="s">
        <v>319</v>
      </c>
      <c r="E84" s="22">
        <f t="shared" si="6"/>
        <v>39253.55999999999</v>
      </c>
      <c r="F84" s="27">
        <v>0</v>
      </c>
      <c r="G84" s="27">
        <v>0</v>
      </c>
      <c r="H84" s="27">
        <v>0</v>
      </c>
      <c r="I84" s="27">
        <v>0</v>
      </c>
      <c r="J84" s="27">
        <v>39253.55999999999</v>
      </c>
      <c r="K84" s="27">
        <v>0</v>
      </c>
      <c r="L84" s="27">
        <v>0</v>
      </c>
      <c r="M84" s="27">
        <v>0</v>
      </c>
      <c r="N84" s="27">
        <v>0</v>
      </c>
      <c r="O84" s="27">
        <v>0</v>
      </c>
      <c r="P84" s="27">
        <v>0</v>
      </c>
      <c r="Q84" s="27">
        <v>0</v>
      </c>
      <c r="R84" s="27">
        <v>0</v>
      </c>
      <c r="S84" s="27">
        <v>0</v>
      </c>
      <c r="T84" s="27">
        <v>0</v>
      </c>
      <c r="U84" s="27">
        <v>0</v>
      </c>
      <c r="V84" s="27">
        <v>0</v>
      </c>
      <c r="W84" s="27">
        <v>0</v>
      </c>
      <c r="X84" s="27">
        <v>0</v>
      </c>
      <c r="Y84" s="27">
        <v>0</v>
      </c>
      <c r="Z84" s="27">
        <v>0</v>
      </c>
      <c r="AA84" s="27">
        <v>0</v>
      </c>
      <c r="AB84" s="27">
        <v>0</v>
      </c>
      <c r="AC84" s="27">
        <v>0</v>
      </c>
      <c r="AD84" s="27">
        <v>0</v>
      </c>
      <c r="AE84" s="27">
        <v>0</v>
      </c>
    </row>
    <row r="85" spans="2:31" ht="15.95" hidden="1" customHeight="1" outlineLevel="2" x14ac:dyDescent="0.2">
      <c r="B85" s="2" t="s">
        <v>103</v>
      </c>
      <c r="C85" s="2" t="s">
        <v>143</v>
      </c>
      <c r="D85" s="2" t="s">
        <v>320</v>
      </c>
      <c r="E85" s="22">
        <f t="shared" si="6"/>
        <v>38779.83</v>
      </c>
      <c r="F85" s="27">
        <v>0</v>
      </c>
      <c r="G85" s="27">
        <v>0</v>
      </c>
      <c r="H85" s="27">
        <v>0</v>
      </c>
      <c r="I85" s="27">
        <v>0</v>
      </c>
      <c r="J85" s="27">
        <v>38779.83</v>
      </c>
      <c r="K85" s="27">
        <v>0</v>
      </c>
      <c r="L85" s="27">
        <v>0</v>
      </c>
      <c r="M85" s="27">
        <v>0</v>
      </c>
      <c r="N85" s="27">
        <v>0</v>
      </c>
      <c r="O85" s="27">
        <v>0</v>
      </c>
      <c r="P85" s="27">
        <v>0</v>
      </c>
      <c r="Q85" s="27">
        <v>0</v>
      </c>
      <c r="R85" s="27">
        <v>0</v>
      </c>
      <c r="S85" s="27">
        <v>0</v>
      </c>
      <c r="T85" s="27">
        <v>0</v>
      </c>
      <c r="U85" s="27">
        <v>0</v>
      </c>
      <c r="V85" s="27">
        <v>0</v>
      </c>
      <c r="W85" s="27">
        <v>0</v>
      </c>
      <c r="X85" s="27">
        <v>0</v>
      </c>
      <c r="Y85" s="27">
        <v>0</v>
      </c>
      <c r="Z85" s="27">
        <v>0</v>
      </c>
      <c r="AA85" s="27">
        <v>0</v>
      </c>
      <c r="AB85" s="27">
        <v>0</v>
      </c>
      <c r="AC85" s="27">
        <v>0</v>
      </c>
      <c r="AD85" s="27">
        <v>0</v>
      </c>
      <c r="AE85" s="27">
        <v>0</v>
      </c>
    </row>
    <row r="86" spans="2:31" ht="15.95" hidden="1" customHeight="1" outlineLevel="2" x14ac:dyDescent="0.2">
      <c r="B86" s="2" t="s">
        <v>103</v>
      </c>
      <c r="C86" s="2" t="s">
        <v>144</v>
      </c>
      <c r="D86" s="2" t="s">
        <v>321</v>
      </c>
      <c r="E86" s="22">
        <f t="shared" si="6"/>
        <v>50226.609999999993</v>
      </c>
      <c r="F86" s="27">
        <v>0</v>
      </c>
      <c r="G86" s="27">
        <v>0</v>
      </c>
      <c r="H86" s="27">
        <v>0</v>
      </c>
      <c r="I86" s="27">
        <v>50226.609999999993</v>
      </c>
      <c r="J86" s="27">
        <v>0</v>
      </c>
      <c r="K86" s="27">
        <v>0</v>
      </c>
      <c r="L86" s="27">
        <v>0</v>
      </c>
      <c r="M86" s="27">
        <v>0</v>
      </c>
      <c r="N86" s="27">
        <v>0</v>
      </c>
      <c r="O86" s="27">
        <v>0</v>
      </c>
      <c r="P86" s="27">
        <v>0</v>
      </c>
      <c r="Q86" s="27">
        <v>0</v>
      </c>
      <c r="R86" s="27">
        <v>0</v>
      </c>
      <c r="S86" s="27">
        <v>0</v>
      </c>
      <c r="T86" s="27">
        <v>0</v>
      </c>
      <c r="U86" s="27">
        <v>0</v>
      </c>
      <c r="V86" s="27">
        <v>0</v>
      </c>
      <c r="W86" s="27">
        <v>0</v>
      </c>
      <c r="X86" s="27">
        <v>0</v>
      </c>
      <c r="Y86" s="27">
        <v>0</v>
      </c>
      <c r="Z86" s="27">
        <v>0</v>
      </c>
      <c r="AA86" s="27">
        <v>0</v>
      </c>
      <c r="AB86" s="27">
        <v>0</v>
      </c>
      <c r="AC86" s="27">
        <v>0</v>
      </c>
      <c r="AD86" s="27">
        <v>0</v>
      </c>
      <c r="AE86" s="27">
        <v>0</v>
      </c>
    </row>
    <row r="87" spans="2:31" ht="15.95" hidden="1" customHeight="1" outlineLevel="2" x14ac:dyDescent="0.2">
      <c r="B87" s="2" t="s">
        <v>103</v>
      </c>
      <c r="C87" s="2" t="s">
        <v>145</v>
      </c>
      <c r="D87" s="2" t="s">
        <v>322</v>
      </c>
      <c r="E87" s="22">
        <f t="shared" si="6"/>
        <v>14123.8</v>
      </c>
      <c r="F87" s="27">
        <v>0</v>
      </c>
      <c r="G87" s="27">
        <v>0</v>
      </c>
      <c r="H87" s="27">
        <v>0</v>
      </c>
      <c r="I87" s="27">
        <v>0</v>
      </c>
      <c r="J87" s="27">
        <v>0</v>
      </c>
      <c r="K87" s="27">
        <v>0</v>
      </c>
      <c r="L87" s="27">
        <v>0</v>
      </c>
      <c r="M87" s="27">
        <v>0</v>
      </c>
      <c r="N87" s="27">
        <v>0</v>
      </c>
      <c r="O87" s="27">
        <v>0</v>
      </c>
      <c r="P87" s="27">
        <v>0</v>
      </c>
      <c r="Q87" s="27">
        <v>0</v>
      </c>
      <c r="R87" s="27">
        <v>0</v>
      </c>
      <c r="S87" s="27">
        <v>0</v>
      </c>
      <c r="T87" s="27">
        <v>0</v>
      </c>
      <c r="U87" s="27">
        <v>0</v>
      </c>
      <c r="V87" s="27">
        <v>0</v>
      </c>
      <c r="W87" s="27">
        <v>0</v>
      </c>
      <c r="X87" s="27">
        <v>0</v>
      </c>
      <c r="Y87" s="27">
        <v>0</v>
      </c>
      <c r="Z87" s="27">
        <v>14123.8</v>
      </c>
      <c r="AA87" s="27">
        <v>0</v>
      </c>
      <c r="AB87" s="27">
        <v>0</v>
      </c>
      <c r="AC87" s="27">
        <v>0</v>
      </c>
      <c r="AD87" s="27">
        <v>0</v>
      </c>
      <c r="AE87" s="27">
        <v>0</v>
      </c>
    </row>
    <row r="88" spans="2:31" ht="15.95" hidden="1" customHeight="1" outlineLevel="2" x14ac:dyDescent="0.2">
      <c r="B88" s="2" t="s">
        <v>103</v>
      </c>
      <c r="C88" s="2" t="s">
        <v>146</v>
      </c>
      <c r="D88" s="2" t="s">
        <v>323</v>
      </c>
      <c r="E88" s="22">
        <f t="shared" si="6"/>
        <v>2224.29</v>
      </c>
      <c r="F88" s="27">
        <v>0</v>
      </c>
      <c r="G88" s="27">
        <v>0</v>
      </c>
      <c r="H88" s="27">
        <v>0</v>
      </c>
      <c r="I88" s="27">
        <v>0</v>
      </c>
      <c r="J88" s="27">
        <v>0</v>
      </c>
      <c r="K88" s="27">
        <v>0</v>
      </c>
      <c r="L88" s="27">
        <v>0</v>
      </c>
      <c r="M88" s="27">
        <v>0</v>
      </c>
      <c r="N88" s="27">
        <v>0</v>
      </c>
      <c r="O88" s="27">
        <v>0</v>
      </c>
      <c r="P88" s="27">
        <v>0</v>
      </c>
      <c r="Q88" s="27">
        <v>0</v>
      </c>
      <c r="R88" s="27">
        <v>0</v>
      </c>
      <c r="S88" s="27">
        <v>0</v>
      </c>
      <c r="T88" s="27">
        <v>0</v>
      </c>
      <c r="U88" s="27">
        <v>0</v>
      </c>
      <c r="V88" s="27">
        <v>0</v>
      </c>
      <c r="W88" s="27">
        <v>0</v>
      </c>
      <c r="X88" s="27">
        <v>0</v>
      </c>
      <c r="Y88" s="27">
        <v>2224.29</v>
      </c>
      <c r="Z88" s="27">
        <v>0</v>
      </c>
      <c r="AA88" s="27">
        <v>0</v>
      </c>
      <c r="AB88" s="27">
        <v>0</v>
      </c>
      <c r="AC88" s="27">
        <v>0</v>
      </c>
      <c r="AD88" s="27">
        <v>0</v>
      </c>
      <c r="AE88" s="27">
        <v>0</v>
      </c>
    </row>
    <row r="89" spans="2:31" ht="15.95" hidden="1" customHeight="1" outlineLevel="2" x14ac:dyDescent="0.2">
      <c r="B89" s="2" t="s">
        <v>103</v>
      </c>
      <c r="C89" s="2" t="s">
        <v>147</v>
      </c>
      <c r="D89" s="2" t="s">
        <v>324</v>
      </c>
      <c r="E89" s="22">
        <f t="shared" si="6"/>
        <v>6102.37</v>
      </c>
      <c r="F89" s="27">
        <v>0</v>
      </c>
      <c r="G89" s="27">
        <v>0</v>
      </c>
      <c r="H89" s="27">
        <v>0</v>
      </c>
      <c r="I89" s="27">
        <v>0</v>
      </c>
      <c r="J89" s="27">
        <v>0</v>
      </c>
      <c r="K89" s="27">
        <v>280.61</v>
      </c>
      <c r="L89" s="27">
        <v>0</v>
      </c>
      <c r="M89" s="27">
        <v>5679.05</v>
      </c>
      <c r="N89" s="27">
        <v>0</v>
      </c>
      <c r="O89" s="27">
        <v>0</v>
      </c>
      <c r="P89" s="27">
        <v>0</v>
      </c>
      <c r="Q89" s="27">
        <v>0</v>
      </c>
      <c r="R89" s="27">
        <v>0</v>
      </c>
      <c r="S89" s="27">
        <v>0</v>
      </c>
      <c r="T89" s="27">
        <v>0</v>
      </c>
      <c r="U89" s="27">
        <v>0</v>
      </c>
      <c r="V89" s="27">
        <v>0</v>
      </c>
      <c r="W89" s="27">
        <v>0</v>
      </c>
      <c r="X89" s="27">
        <v>142.71</v>
      </c>
      <c r="Y89" s="27">
        <v>0</v>
      </c>
      <c r="Z89" s="27">
        <v>0</v>
      </c>
      <c r="AA89" s="27">
        <v>0</v>
      </c>
      <c r="AB89" s="27">
        <v>0</v>
      </c>
      <c r="AC89" s="27">
        <v>0</v>
      </c>
      <c r="AD89" s="27">
        <v>0</v>
      </c>
      <c r="AE89" s="27">
        <v>0</v>
      </c>
    </row>
    <row r="90" spans="2:31" ht="15.95" hidden="1" customHeight="1" outlineLevel="2" x14ac:dyDescent="0.2">
      <c r="B90" s="2" t="s">
        <v>103</v>
      </c>
      <c r="C90" s="2" t="s">
        <v>148</v>
      </c>
      <c r="D90" s="2" t="s">
        <v>325</v>
      </c>
      <c r="E90" s="22">
        <f t="shared" si="6"/>
        <v>11233.72</v>
      </c>
      <c r="F90" s="27">
        <v>33.89</v>
      </c>
      <c r="G90" s="27">
        <v>372.6</v>
      </c>
      <c r="H90" s="27">
        <v>191.74</v>
      </c>
      <c r="I90" s="27">
        <v>0</v>
      </c>
      <c r="J90" s="27">
        <v>0</v>
      </c>
      <c r="K90" s="27">
        <v>0</v>
      </c>
      <c r="L90" s="27">
        <v>0</v>
      </c>
      <c r="M90" s="27">
        <v>0</v>
      </c>
      <c r="N90" s="27">
        <v>260.02</v>
      </c>
      <c r="O90" s="27">
        <v>0</v>
      </c>
      <c r="P90" s="27">
        <v>0</v>
      </c>
      <c r="Q90" s="27">
        <v>0</v>
      </c>
      <c r="R90" s="27">
        <v>0</v>
      </c>
      <c r="S90" s="27">
        <v>0</v>
      </c>
      <c r="T90" s="27">
        <v>0</v>
      </c>
      <c r="U90" s="27">
        <v>0</v>
      </c>
      <c r="V90" s="27">
        <v>0</v>
      </c>
      <c r="W90" s="27">
        <v>0</v>
      </c>
      <c r="X90" s="27">
        <v>0</v>
      </c>
      <c r="Y90" s="27">
        <v>67.62</v>
      </c>
      <c r="Z90" s="27">
        <v>78.540000000000006</v>
      </c>
      <c r="AA90" s="27">
        <v>0</v>
      </c>
      <c r="AB90" s="27">
        <v>383.49</v>
      </c>
      <c r="AC90" s="27">
        <v>9845.82</v>
      </c>
      <c r="AD90" s="27">
        <v>0</v>
      </c>
      <c r="AE90" s="27">
        <v>0</v>
      </c>
    </row>
    <row r="91" spans="2:31" ht="15.95" hidden="1" customHeight="1" outlineLevel="2" x14ac:dyDescent="0.2">
      <c r="B91" s="2" t="s">
        <v>103</v>
      </c>
      <c r="C91" s="2" t="s">
        <v>149</v>
      </c>
      <c r="D91" s="2" t="s">
        <v>326</v>
      </c>
      <c r="E91" s="22">
        <f t="shared" si="6"/>
        <v>136263.96</v>
      </c>
      <c r="F91" s="27">
        <v>0</v>
      </c>
      <c r="G91" s="27">
        <v>0</v>
      </c>
      <c r="H91" s="27">
        <v>0</v>
      </c>
      <c r="I91" s="27">
        <v>815.03</v>
      </c>
      <c r="J91" s="27">
        <v>2085.36</v>
      </c>
      <c r="K91" s="27">
        <v>12.09</v>
      </c>
      <c r="L91" s="27">
        <v>82730.73000000001</v>
      </c>
      <c r="M91" s="27">
        <v>0</v>
      </c>
      <c r="N91" s="27">
        <v>0</v>
      </c>
      <c r="O91" s="27">
        <v>1295.94</v>
      </c>
      <c r="P91" s="27">
        <v>0</v>
      </c>
      <c r="Q91" s="27">
        <v>1556.95</v>
      </c>
      <c r="R91" s="27">
        <v>1762.57</v>
      </c>
      <c r="S91" s="27">
        <v>0</v>
      </c>
      <c r="T91" s="27">
        <v>4586.54</v>
      </c>
      <c r="U91" s="27">
        <v>17762.189999999999</v>
      </c>
      <c r="V91" s="27">
        <v>767.68</v>
      </c>
      <c r="W91" s="27">
        <v>9165.7000000000007</v>
      </c>
      <c r="X91" s="27">
        <v>4037.5199999999995</v>
      </c>
      <c r="Y91" s="27">
        <v>3609.65</v>
      </c>
      <c r="Z91" s="27">
        <v>0</v>
      </c>
      <c r="AA91" s="27">
        <v>6076.0099999999993</v>
      </c>
      <c r="AB91" s="27">
        <v>0</v>
      </c>
      <c r="AC91" s="27">
        <v>0</v>
      </c>
      <c r="AD91" s="27">
        <v>0</v>
      </c>
      <c r="AE91" s="27">
        <v>0</v>
      </c>
    </row>
    <row r="92" spans="2:31" ht="15.95" hidden="1" customHeight="1" outlineLevel="2" x14ac:dyDescent="0.2">
      <c r="B92" s="2" t="s">
        <v>103</v>
      </c>
      <c r="C92" s="2" t="s">
        <v>150</v>
      </c>
      <c r="D92" s="2" t="s">
        <v>327</v>
      </c>
      <c r="E92" s="22">
        <f t="shared" si="6"/>
        <v>4315.2200000000012</v>
      </c>
      <c r="F92" s="27">
        <v>0</v>
      </c>
      <c r="G92" s="27">
        <v>0</v>
      </c>
      <c r="H92" s="27">
        <v>0</v>
      </c>
      <c r="I92" s="27">
        <v>0</v>
      </c>
      <c r="J92" s="27">
        <v>0</v>
      </c>
      <c r="K92" s="27">
        <v>0.02</v>
      </c>
      <c r="L92" s="27">
        <v>0</v>
      </c>
      <c r="M92" s="27">
        <v>0</v>
      </c>
      <c r="N92" s="27">
        <v>0</v>
      </c>
      <c r="O92" s="27">
        <v>1143.1300000000001</v>
      </c>
      <c r="P92" s="27">
        <v>0</v>
      </c>
      <c r="Q92" s="27">
        <v>1340.88</v>
      </c>
      <c r="R92" s="27">
        <v>0</v>
      </c>
      <c r="S92" s="27">
        <v>0</v>
      </c>
      <c r="T92" s="27">
        <v>0</v>
      </c>
      <c r="U92" s="27">
        <v>0</v>
      </c>
      <c r="V92" s="27">
        <v>677.16000000000008</v>
      </c>
      <c r="W92" s="27">
        <v>0</v>
      </c>
      <c r="X92" s="27">
        <v>1154.0300000000002</v>
      </c>
      <c r="Y92" s="27">
        <v>0</v>
      </c>
      <c r="Z92" s="27">
        <v>0</v>
      </c>
      <c r="AA92" s="27">
        <v>0</v>
      </c>
      <c r="AB92" s="27">
        <v>0</v>
      </c>
      <c r="AC92" s="27">
        <v>0</v>
      </c>
      <c r="AD92" s="27">
        <v>0</v>
      </c>
      <c r="AE92" s="27">
        <v>0</v>
      </c>
    </row>
    <row r="93" spans="2:31" ht="15.95" hidden="1" customHeight="1" outlineLevel="2" x14ac:dyDescent="0.2">
      <c r="B93" s="2" t="s">
        <v>103</v>
      </c>
      <c r="C93" s="2" t="s">
        <v>151</v>
      </c>
      <c r="D93" s="2" t="s">
        <v>328</v>
      </c>
      <c r="E93" s="22">
        <f t="shared" si="6"/>
        <v>83641.600000000006</v>
      </c>
      <c r="F93" s="27">
        <v>0</v>
      </c>
      <c r="G93" s="27">
        <v>0</v>
      </c>
      <c r="H93" s="27">
        <v>0</v>
      </c>
      <c r="I93" s="27">
        <v>0</v>
      </c>
      <c r="J93" s="27">
        <v>12316.519999999999</v>
      </c>
      <c r="K93" s="27">
        <v>0</v>
      </c>
      <c r="L93" s="27">
        <v>0</v>
      </c>
      <c r="M93" s="27">
        <v>0</v>
      </c>
      <c r="N93" s="27">
        <v>0</v>
      </c>
      <c r="O93" s="27">
        <v>0</v>
      </c>
      <c r="P93" s="27">
        <v>0</v>
      </c>
      <c r="Q93" s="27">
        <v>0</v>
      </c>
      <c r="R93" s="27">
        <v>10405.620000000001</v>
      </c>
      <c r="S93" s="27">
        <v>0</v>
      </c>
      <c r="T93" s="27">
        <v>9759</v>
      </c>
      <c r="U93" s="27">
        <v>44801.15</v>
      </c>
      <c r="V93" s="27">
        <v>0</v>
      </c>
      <c r="W93" s="27">
        <v>0</v>
      </c>
      <c r="X93" s="27">
        <v>0</v>
      </c>
      <c r="Y93" s="27">
        <v>0</v>
      </c>
      <c r="Z93" s="27">
        <v>0</v>
      </c>
      <c r="AA93" s="27">
        <v>6359.31</v>
      </c>
      <c r="AB93" s="27">
        <v>0</v>
      </c>
      <c r="AC93" s="27">
        <v>0</v>
      </c>
      <c r="AD93" s="27">
        <v>0</v>
      </c>
      <c r="AE93" s="27">
        <v>0</v>
      </c>
    </row>
    <row r="94" spans="2:31" ht="15.95" hidden="1" customHeight="1" outlineLevel="2" x14ac:dyDescent="0.2">
      <c r="B94" s="2" t="s">
        <v>103</v>
      </c>
      <c r="C94" s="2" t="s">
        <v>152</v>
      </c>
      <c r="D94" s="2" t="s">
        <v>329</v>
      </c>
      <c r="E94" s="22">
        <f t="shared" si="6"/>
        <v>43229</v>
      </c>
      <c r="F94" s="27">
        <v>0</v>
      </c>
      <c r="G94" s="27">
        <v>0</v>
      </c>
      <c r="H94" s="27">
        <v>0</v>
      </c>
      <c r="I94" s="27">
        <v>43229</v>
      </c>
      <c r="J94" s="27">
        <v>0</v>
      </c>
      <c r="K94" s="27">
        <v>0</v>
      </c>
      <c r="L94" s="27">
        <v>0</v>
      </c>
      <c r="M94" s="27">
        <v>0</v>
      </c>
      <c r="N94" s="27">
        <v>0</v>
      </c>
      <c r="O94" s="27">
        <v>0</v>
      </c>
      <c r="P94" s="27">
        <v>0</v>
      </c>
      <c r="Q94" s="27">
        <v>0</v>
      </c>
      <c r="R94" s="27">
        <v>0</v>
      </c>
      <c r="S94" s="27">
        <v>0</v>
      </c>
      <c r="T94" s="27">
        <v>0</v>
      </c>
      <c r="U94" s="27">
        <v>0</v>
      </c>
      <c r="V94" s="27">
        <v>0</v>
      </c>
      <c r="W94" s="27">
        <v>0</v>
      </c>
      <c r="X94" s="27">
        <v>0</v>
      </c>
      <c r="Y94" s="27">
        <v>0</v>
      </c>
      <c r="Z94" s="27">
        <v>0</v>
      </c>
      <c r="AA94" s="27">
        <v>0</v>
      </c>
      <c r="AB94" s="27">
        <v>0</v>
      </c>
      <c r="AC94" s="27">
        <v>0</v>
      </c>
      <c r="AD94" s="27">
        <v>0</v>
      </c>
      <c r="AE94" s="27">
        <v>0</v>
      </c>
    </row>
    <row r="95" spans="2:31" ht="15.95" hidden="1" customHeight="1" outlineLevel="2" x14ac:dyDescent="0.2">
      <c r="B95" s="2" t="s">
        <v>103</v>
      </c>
      <c r="C95" s="2" t="s">
        <v>153</v>
      </c>
      <c r="D95" s="2" t="s">
        <v>330</v>
      </c>
      <c r="E95" s="22">
        <f t="shared" si="6"/>
        <v>862201.31000000029</v>
      </c>
      <c r="F95" s="27">
        <v>0</v>
      </c>
      <c r="G95" s="27">
        <v>0</v>
      </c>
      <c r="H95" s="27">
        <v>0</v>
      </c>
      <c r="I95" s="27">
        <v>0</v>
      </c>
      <c r="J95" s="27">
        <v>157447.13</v>
      </c>
      <c r="K95" s="27">
        <v>0</v>
      </c>
      <c r="L95" s="27">
        <v>388764.72000000003</v>
      </c>
      <c r="M95" s="27">
        <v>0</v>
      </c>
      <c r="N95" s="27">
        <v>0</v>
      </c>
      <c r="O95" s="27">
        <v>0</v>
      </c>
      <c r="P95" s="27">
        <v>0</v>
      </c>
      <c r="Q95" s="27">
        <v>0</v>
      </c>
      <c r="R95" s="27">
        <v>116550.06</v>
      </c>
      <c r="S95" s="27">
        <v>0</v>
      </c>
      <c r="T95" s="27">
        <v>48479.06</v>
      </c>
      <c r="U95" s="27">
        <v>575.29</v>
      </c>
      <c r="V95" s="27">
        <v>0</v>
      </c>
      <c r="W95" s="27">
        <v>36602.020000000004</v>
      </c>
      <c r="X95" s="27">
        <v>0</v>
      </c>
      <c r="Y95" s="27">
        <v>33471.870000000003</v>
      </c>
      <c r="Z95" s="27">
        <v>0</v>
      </c>
      <c r="AA95" s="27">
        <v>80311.16</v>
      </c>
      <c r="AB95" s="27">
        <v>0</v>
      </c>
      <c r="AC95" s="27">
        <v>0</v>
      </c>
      <c r="AD95" s="27">
        <v>0</v>
      </c>
      <c r="AE95" s="27">
        <v>0</v>
      </c>
    </row>
    <row r="96" spans="2:31" ht="15.95" hidden="1" customHeight="1" outlineLevel="2" x14ac:dyDescent="0.2">
      <c r="B96" s="2" t="s">
        <v>103</v>
      </c>
      <c r="C96" s="2" t="s">
        <v>154</v>
      </c>
      <c r="D96" s="2" t="s">
        <v>331</v>
      </c>
      <c r="E96" s="22">
        <f t="shared" si="6"/>
        <v>1278292.44</v>
      </c>
      <c r="F96" s="27">
        <v>0</v>
      </c>
      <c r="G96" s="27">
        <v>0</v>
      </c>
      <c r="H96" s="27">
        <v>0</v>
      </c>
      <c r="I96" s="27">
        <v>0</v>
      </c>
      <c r="J96" s="27">
        <v>27060.420000000002</v>
      </c>
      <c r="K96" s="27">
        <v>0</v>
      </c>
      <c r="L96" s="27">
        <v>322774.94</v>
      </c>
      <c r="M96" s="27">
        <v>0</v>
      </c>
      <c r="N96" s="27">
        <v>0</v>
      </c>
      <c r="O96" s="27">
        <v>0</v>
      </c>
      <c r="P96" s="27">
        <v>0</v>
      </c>
      <c r="Q96" s="27">
        <v>0</v>
      </c>
      <c r="R96" s="27">
        <v>0</v>
      </c>
      <c r="S96" s="27">
        <v>0</v>
      </c>
      <c r="T96" s="27">
        <v>115201.48999999999</v>
      </c>
      <c r="U96" s="27">
        <v>813255.59</v>
      </c>
      <c r="V96" s="27">
        <v>0</v>
      </c>
      <c r="W96" s="27">
        <v>0</v>
      </c>
      <c r="X96" s="27">
        <v>0</v>
      </c>
      <c r="Y96" s="27">
        <v>0</v>
      </c>
      <c r="Z96" s="27">
        <v>0</v>
      </c>
      <c r="AA96" s="27">
        <v>0</v>
      </c>
      <c r="AB96" s="27">
        <v>0</v>
      </c>
      <c r="AC96" s="27">
        <v>0</v>
      </c>
      <c r="AD96" s="27">
        <v>0</v>
      </c>
      <c r="AE96" s="27">
        <v>0</v>
      </c>
    </row>
    <row r="97" spans="1:31" ht="15.95" hidden="1" customHeight="1" outlineLevel="2" x14ac:dyDescent="0.2">
      <c r="B97" s="2" t="s">
        <v>103</v>
      </c>
      <c r="C97" s="2" t="s">
        <v>155</v>
      </c>
      <c r="D97" s="2" t="s">
        <v>332</v>
      </c>
      <c r="E97" s="22">
        <f t="shared" si="6"/>
        <v>3866610.0700000003</v>
      </c>
      <c r="F97" s="27">
        <v>0</v>
      </c>
      <c r="G97" s="27">
        <v>0</v>
      </c>
      <c r="H97" s="27">
        <v>0</v>
      </c>
      <c r="I97" s="27">
        <v>0</v>
      </c>
      <c r="J97" s="27">
        <v>324155.73</v>
      </c>
      <c r="K97" s="27">
        <v>0</v>
      </c>
      <c r="L97" s="27">
        <v>1285948.29</v>
      </c>
      <c r="M97" s="27">
        <v>0</v>
      </c>
      <c r="N97" s="27">
        <v>0</v>
      </c>
      <c r="O97" s="27">
        <v>0</v>
      </c>
      <c r="P97" s="27">
        <v>0</v>
      </c>
      <c r="Q97" s="27">
        <v>0</v>
      </c>
      <c r="R97" s="27">
        <v>201927.36999999997</v>
      </c>
      <c r="S97" s="27">
        <v>0</v>
      </c>
      <c r="T97" s="27">
        <v>302528.57</v>
      </c>
      <c r="U97" s="27">
        <v>1543504.11</v>
      </c>
      <c r="V97" s="27">
        <v>0</v>
      </c>
      <c r="W97" s="27">
        <v>11373.89</v>
      </c>
      <c r="X97" s="27">
        <v>0</v>
      </c>
      <c r="Y97" s="27">
        <v>58003.21</v>
      </c>
      <c r="Z97" s="27">
        <v>0</v>
      </c>
      <c r="AA97" s="27">
        <v>139168.9</v>
      </c>
      <c r="AB97" s="27">
        <v>0</v>
      </c>
      <c r="AC97" s="27">
        <v>0</v>
      </c>
      <c r="AD97" s="27">
        <v>0</v>
      </c>
      <c r="AE97" s="27">
        <v>0</v>
      </c>
    </row>
    <row r="98" spans="1:31" ht="15.95" hidden="1" customHeight="1" outlineLevel="2" x14ac:dyDescent="0.2">
      <c r="B98" s="2" t="s">
        <v>103</v>
      </c>
      <c r="C98" s="2" t="s">
        <v>156</v>
      </c>
      <c r="D98" s="2" t="s">
        <v>333</v>
      </c>
      <c r="E98" s="22">
        <f t="shared" si="6"/>
        <v>8484894.6400000006</v>
      </c>
      <c r="F98" s="27">
        <v>0</v>
      </c>
      <c r="G98" s="27">
        <v>0</v>
      </c>
      <c r="H98" s="27">
        <v>0</v>
      </c>
      <c r="I98" s="27">
        <v>0</v>
      </c>
      <c r="J98" s="27">
        <v>0</v>
      </c>
      <c r="K98" s="27">
        <v>499486.9800000001</v>
      </c>
      <c r="L98" s="27">
        <v>2534554.1799999997</v>
      </c>
      <c r="M98" s="27">
        <v>816688.55</v>
      </c>
      <c r="N98" s="27">
        <v>0</v>
      </c>
      <c r="O98" s="27">
        <v>486862.93</v>
      </c>
      <c r="P98" s="27">
        <v>2498504.66</v>
      </c>
      <c r="Q98" s="27">
        <v>117030.75</v>
      </c>
      <c r="R98" s="27">
        <v>0</v>
      </c>
      <c r="S98" s="27">
        <v>0</v>
      </c>
      <c r="T98" s="27">
        <v>0</v>
      </c>
      <c r="U98" s="27">
        <v>0</v>
      </c>
      <c r="V98" s="27">
        <v>83941.8</v>
      </c>
      <c r="W98" s="27">
        <v>849541.75</v>
      </c>
      <c r="X98" s="27">
        <v>457297.65</v>
      </c>
      <c r="Y98" s="27">
        <v>0</v>
      </c>
      <c r="Z98" s="27">
        <v>0</v>
      </c>
      <c r="AA98" s="27">
        <v>0</v>
      </c>
      <c r="AB98" s="27">
        <v>0</v>
      </c>
      <c r="AC98" s="27">
        <v>0</v>
      </c>
      <c r="AD98" s="27">
        <v>140985.39000000001</v>
      </c>
      <c r="AE98" s="27">
        <v>0</v>
      </c>
    </row>
    <row r="99" spans="1:31" ht="15.95" hidden="1" customHeight="1" outlineLevel="2" x14ac:dyDescent="0.2">
      <c r="B99" s="2" t="s">
        <v>103</v>
      </c>
      <c r="C99" s="2" t="s">
        <v>157</v>
      </c>
      <c r="D99" s="2" t="s">
        <v>334</v>
      </c>
      <c r="E99" s="22">
        <f t="shared" si="6"/>
        <v>1184206.7800000003</v>
      </c>
      <c r="F99" s="27">
        <v>0</v>
      </c>
      <c r="G99" s="27">
        <v>0</v>
      </c>
      <c r="H99" s="27">
        <v>0</v>
      </c>
      <c r="I99" s="27">
        <v>0</v>
      </c>
      <c r="J99" s="27">
        <v>0</v>
      </c>
      <c r="K99" s="27">
        <v>91555.72</v>
      </c>
      <c r="L99" s="27">
        <v>302835.3</v>
      </c>
      <c r="M99" s="27">
        <v>108965.61</v>
      </c>
      <c r="N99" s="27">
        <v>0</v>
      </c>
      <c r="O99" s="27">
        <v>18085.98</v>
      </c>
      <c r="P99" s="27">
        <v>441735.31999999995</v>
      </c>
      <c r="Q99" s="27">
        <v>22369.510000000002</v>
      </c>
      <c r="R99" s="27">
        <v>0</v>
      </c>
      <c r="S99" s="27">
        <v>0</v>
      </c>
      <c r="T99" s="27">
        <v>0</v>
      </c>
      <c r="U99" s="27">
        <v>0</v>
      </c>
      <c r="V99" s="27">
        <v>14508.53</v>
      </c>
      <c r="W99" s="27">
        <v>88765.829999999987</v>
      </c>
      <c r="X99" s="27">
        <v>89081.62000000001</v>
      </c>
      <c r="Y99" s="27">
        <v>0</v>
      </c>
      <c r="Z99" s="27">
        <v>0</v>
      </c>
      <c r="AA99" s="27">
        <v>0</v>
      </c>
      <c r="AB99" s="27">
        <v>0</v>
      </c>
      <c r="AC99" s="27">
        <v>0</v>
      </c>
      <c r="AD99" s="27">
        <v>6303.36</v>
      </c>
      <c r="AE99" s="27">
        <v>0</v>
      </c>
    </row>
    <row r="100" spans="1:31" ht="15.95" hidden="1" customHeight="1" outlineLevel="2" x14ac:dyDescent="0.2">
      <c r="B100" s="2" t="s">
        <v>103</v>
      </c>
      <c r="C100" s="2" t="s">
        <v>158</v>
      </c>
      <c r="D100" s="2" t="s">
        <v>335</v>
      </c>
      <c r="E100" s="22">
        <f t="shared" si="6"/>
        <v>96423.71</v>
      </c>
      <c r="F100" s="27">
        <v>0</v>
      </c>
      <c r="G100" s="27">
        <v>0</v>
      </c>
      <c r="H100" s="27">
        <v>0</v>
      </c>
      <c r="I100" s="27">
        <v>0</v>
      </c>
      <c r="J100" s="27">
        <v>0</v>
      </c>
      <c r="K100" s="27">
        <v>0</v>
      </c>
      <c r="L100" s="27">
        <v>0</v>
      </c>
      <c r="M100" s="27">
        <v>0</v>
      </c>
      <c r="N100" s="27">
        <v>0</v>
      </c>
      <c r="O100" s="27">
        <v>0</v>
      </c>
      <c r="P100" s="27">
        <v>0</v>
      </c>
      <c r="Q100" s="27">
        <v>0</v>
      </c>
      <c r="R100" s="27">
        <v>0</v>
      </c>
      <c r="S100" s="27">
        <v>0</v>
      </c>
      <c r="T100" s="27">
        <v>0</v>
      </c>
      <c r="U100" s="27">
        <v>0</v>
      </c>
      <c r="V100" s="27">
        <v>0</v>
      </c>
      <c r="W100" s="27">
        <v>0</v>
      </c>
      <c r="X100" s="27">
        <v>0</v>
      </c>
      <c r="Y100" s="27">
        <v>0</v>
      </c>
      <c r="Z100" s="27">
        <v>0</v>
      </c>
      <c r="AA100" s="27">
        <v>0</v>
      </c>
      <c r="AB100" s="27">
        <v>0</v>
      </c>
      <c r="AC100" s="27">
        <v>0</v>
      </c>
      <c r="AD100" s="27">
        <v>0</v>
      </c>
      <c r="AE100" s="27">
        <v>96423.71</v>
      </c>
    </row>
    <row r="101" spans="1:31" ht="15.95" hidden="1" customHeight="1" outlineLevel="2" x14ac:dyDescent="0.2">
      <c r="B101" s="2" t="s">
        <v>103</v>
      </c>
      <c r="C101" s="2" t="s">
        <v>159</v>
      </c>
      <c r="D101" s="2" t="s">
        <v>336</v>
      </c>
      <c r="E101" s="22">
        <f t="shared" si="6"/>
        <v>77726.23</v>
      </c>
      <c r="F101" s="27">
        <v>0</v>
      </c>
      <c r="G101" s="27">
        <v>0</v>
      </c>
      <c r="H101" s="27">
        <v>0</v>
      </c>
      <c r="I101" s="27">
        <v>0</v>
      </c>
      <c r="J101" s="27">
        <v>0</v>
      </c>
      <c r="K101" s="27">
        <v>0</v>
      </c>
      <c r="L101" s="27">
        <v>0</v>
      </c>
      <c r="M101" s="27">
        <v>0</v>
      </c>
      <c r="N101" s="27">
        <v>0</v>
      </c>
      <c r="O101" s="27">
        <v>0</v>
      </c>
      <c r="P101" s="27">
        <v>0</v>
      </c>
      <c r="Q101" s="27">
        <v>0</v>
      </c>
      <c r="R101" s="27">
        <v>77726.23</v>
      </c>
      <c r="S101" s="27">
        <v>0</v>
      </c>
      <c r="T101" s="27">
        <v>0</v>
      </c>
      <c r="U101" s="27">
        <v>0</v>
      </c>
      <c r="V101" s="27">
        <v>0</v>
      </c>
      <c r="W101" s="27">
        <v>0</v>
      </c>
      <c r="X101" s="27">
        <v>0</v>
      </c>
      <c r="Y101" s="27">
        <v>0</v>
      </c>
      <c r="Z101" s="27">
        <v>0</v>
      </c>
      <c r="AA101" s="27">
        <v>0</v>
      </c>
      <c r="AB101" s="27">
        <v>0</v>
      </c>
      <c r="AC101" s="27">
        <v>0</v>
      </c>
      <c r="AD101" s="27">
        <v>0</v>
      </c>
      <c r="AE101" s="27">
        <v>0</v>
      </c>
    </row>
    <row r="102" spans="1:31" ht="15.95" hidden="1" customHeight="1" outlineLevel="2" x14ac:dyDescent="0.2">
      <c r="B102" s="2" t="s">
        <v>103</v>
      </c>
      <c r="C102" s="2" t="s">
        <v>160</v>
      </c>
      <c r="D102" s="2" t="s">
        <v>337</v>
      </c>
      <c r="E102" s="22">
        <f t="shared" si="6"/>
        <v>160048.59999999998</v>
      </c>
      <c r="F102" s="27">
        <v>0</v>
      </c>
      <c r="G102" s="27">
        <v>0</v>
      </c>
      <c r="H102" s="27">
        <v>0</v>
      </c>
      <c r="I102" s="27">
        <v>0</v>
      </c>
      <c r="J102" s="27">
        <v>0</v>
      </c>
      <c r="K102" s="27">
        <v>129.59</v>
      </c>
      <c r="L102" s="27">
        <v>38835.119999999995</v>
      </c>
      <c r="M102" s="27">
        <v>0</v>
      </c>
      <c r="N102" s="27">
        <v>0</v>
      </c>
      <c r="O102" s="27">
        <v>0</v>
      </c>
      <c r="P102" s="27">
        <v>0</v>
      </c>
      <c r="Q102" s="27">
        <v>0</v>
      </c>
      <c r="R102" s="27">
        <v>0</v>
      </c>
      <c r="S102" s="27">
        <v>0</v>
      </c>
      <c r="T102" s="27">
        <v>0</v>
      </c>
      <c r="U102" s="27">
        <v>0</v>
      </c>
      <c r="V102" s="27">
        <v>0</v>
      </c>
      <c r="W102" s="27">
        <v>121083.89</v>
      </c>
      <c r="X102" s="27">
        <v>0</v>
      </c>
      <c r="Y102" s="27">
        <v>0</v>
      </c>
      <c r="Z102" s="27">
        <v>0</v>
      </c>
      <c r="AA102" s="27">
        <v>0</v>
      </c>
      <c r="AB102" s="27">
        <v>0</v>
      </c>
      <c r="AC102" s="27">
        <v>0</v>
      </c>
      <c r="AD102" s="27">
        <v>0</v>
      </c>
      <c r="AE102" s="27">
        <v>0</v>
      </c>
    </row>
    <row r="103" spans="1:31" ht="15.95" hidden="1" customHeight="1" outlineLevel="2" x14ac:dyDescent="0.2">
      <c r="B103" s="2" t="s">
        <v>103</v>
      </c>
      <c r="C103" s="2" t="s">
        <v>161</v>
      </c>
      <c r="D103" s="2" t="s">
        <v>338</v>
      </c>
      <c r="E103" s="22">
        <f t="shared" si="6"/>
        <v>3500.26</v>
      </c>
      <c r="F103" s="27">
        <v>0</v>
      </c>
      <c r="G103" s="27">
        <v>0</v>
      </c>
      <c r="H103" s="27">
        <v>0</v>
      </c>
      <c r="I103" s="27">
        <v>0</v>
      </c>
      <c r="J103" s="27">
        <v>0</v>
      </c>
      <c r="K103" s="27">
        <v>0</v>
      </c>
      <c r="L103" s="27">
        <v>0</v>
      </c>
      <c r="M103" s="27">
        <v>0</v>
      </c>
      <c r="N103" s="27">
        <v>0</v>
      </c>
      <c r="O103" s="27">
        <v>0</v>
      </c>
      <c r="P103" s="27">
        <v>0</v>
      </c>
      <c r="Q103" s="27">
        <v>0</v>
      </c>
      <c r="R103" s="27">
        <v>0</v>
      </c>
      <c r="S103" s="27">
        <v>0</v>
      </c>
      <c r="T103" s="27">
        <v>0</v>
      </c>
      <c r="U103" s="27">
        <v>0</v>
      </c>
      <c r="V103" s="27">
        <v>0</v>
      </c>
      <c r="W103" s="27">
        <v>0</v>
      </c>
      <c r="X103" s="27">
        <v>0</v>
      </c>
      <c r="Y103" s="27">
        <v>3500.26</v>
      </c>
      <c r="Z103" s="27">
        <v>0</v>
      </c>
      <c r="AA103" s="27">
        <v>0</v>
      </c>
      <c r="AB103" s="27">
        <v>0</v>
      </c>
      <c r="AC103" s="27">
        <v>0</v>
      </c>
      <c r="AD103" s="27">
        <v>0</v>
      </c>
      <c r="AE103" s="27">
        <v>0</v>
      </c>
    </row>
    <row r="104" spans="1:31" ht="15.95" hidden="1" customHeight="1" outlineLevel="2" x14ac:dyDescent="0.2">
      <c r="B104" s="2" t="s">
        <v>103</v>
      </c>
      <c r="C104" s="2" t="s">
        <v>162</v>
      </c>
      <c r="D104" s="2" t="s">
        <v>339</v>
      </c>
      <c r="E104" s="22">
        <f t="shared" si="6"/>
        <v>998.89</v>
      </c>
      <c r="F104" s="27">
        <v>0</v>
      </c>
      <c r="G104" s="27">
        <v>0</v>
      </c>
      <c r="H104" s="27">
        <v>0</v>
      </c>
      <c r="I104" s="27">
        <v>0</v>
      </c>
      <c r="J104" s="27">
        <v>0</v>
      </c>
      <c r="K104" s="27">
        <v>0</v>
      </c>
      <c r="L104" s="27">
        <v>0</v>
      </c>
      <c r="M104" s="27">
        <v>0</v>
      </c>
      <c r="N104" s="27">
        <v>0</v>
      </c>
      <c r="O104" s="27">
        <v>0</v>
      </c>
      <c r="P104" s="27">
        <v>0</v>
      </c>
      <c r="Q104" s="27">
        <v>0</v>
      </c>
      <c r="R104" s="27">
        <v>0</v>
      </c>
      <c r="S104" s="27">
        <v>0</v>
      </c>
      <c r="T104" s="27">
        <v>0</v>
      </c>
      <c r="U104" s="27">
        <v>0</v>
      </c>
      <c r="V104" s="27">
        <v>0</v>
      </c>
      <c r="W104" s="27">
        <v>0</v>
      </c>
      <c r="X104" s="27">
        <v>0</v>
      </c>
      <c r="Y104" s="27">
        <v>998.89</v>
      </c>
      <c r="Z104" s="27">
        <v>0</v>
      </c>
      <c r="AA104" s="27">
        <v>0</v>
      </c>
      <c r="AB104" s="27">
        <v>0</v>
      </c>
      <c r="AC104" s="27">
        <v>0</v>
      </c>
      <c r="AD104" s="27">
        <v>0</v>
      </c>
      <c r="AE104" s="27">
        <v>0</v>
      </c>
    </row>
    <row r="105" spans="1:31" ht="15.95" hidden="1" customHeight="1" outlineLevel="2" x14ac:dyDescent="0.2">
      <c r="B105" s="2" t="s">
        <v>103</v>
      </c>
      <c r="C105" s="2" t="s">
        <v>163</v>
      </c>
      <c r="D105" s="2" t="s">
        <v>340</v>
      </c>
      <c r="E105" s="22">
        <f t="shared" si="6"/>
        <v>44495.82</v>
      </c>
      <c r="F105" s="27">
        <v>0</v>
      </c>
      <c r="G105" s="27">
        <v>0</v>
      </c>
      <c r="H105" s="27">
        <v>0</v>
      </c>
      <c r="I105" s="27">
        <v>0</v>
      </c>
      <c r="J105" s="27">
        <v>3765.2</v>
      </c>
      <c r="K105" s="27">
        <v>0</v>
      </c>
      <c r="L105" s="27">
        <v>14388.83</v>
      </c>
      <c r="M105" s="27">
        <v>0</v>
      </c>
      <c r="N105" s="27">
        <v>0</v>
      </c>
      <c r="O105" s="27">
        <v>0</v>
      </c>
      <c r="P105" s="27">
        <v>0</v>
      </c>
      <c r="Q105" s="27">
        <v>0</v>
      </c>
      <c r="R105" s="27">
        <v>4436.6099999999997</v>
      </c>
      <c r="S105" s="27">
        <v>0</v>
      </c>
      <c r="T105" s="27">
        <v>2920.6699999999996</v>
      </c>
      <c r="U105" s="27">
        <v>20.49</v>
      </c>
      <c r="V105" s="27">
        <v>0</v>
      </c>
      <c r="W105" s="27">
        <v>7099.72</v>
      </c>
      <c r="X105" s="27">
        <v>0</v>
      </c>
      <c r="Y105" s="27">
        <v>7186.58</v>
      </c>
      <c r="Z105" s="27">
        <v>0</v>
      </c>
      <c r="AA105" s="27">
        <v>4677.7199999999993</v>
      </c>
      <c r="AB105" s="27">
        <v>0</v>
      </c>
      <c r="AC105" s="27">
        <v>0</v>
      </c>
      <c r="AD105" s="27">
        <v>0</v>
      </c>
      <c r="AE105" s="27">
        <v>0</v>
      </c>
    </row>
    <row r="106" spans="1:31" ht="15.95" hidden="1" customHeight="1" outlineLevel="2" x14ac:dyDescent="0.2">
      <c r="B106" s="2" t="s">
        <v>103</v>
      </c>
      <c r="C106" s="2" t="s">
        <v>164</v>
      </c>
      <c r="D106" s="2" t="s">
        <v>341</v>
      </c>
      <c r="E106" s="22">
        <f t="shared" si="6"/>
        <v>41853.100000000006</v>
      </c>
      <c r="F106" s="27">
        <v>0</v>
      </c>
      <c r="G106" s="27">
        <v>0</v>
      </c>
      <c r="H106" s="27">
        <v>0</v>
      </c>
      <c r="I106" s="27">
        <v>0</v>
      </c>
      <c r="J106" s="27">
        <v>478.43</v>
      </c>
      <c r="K106" s="27">
        <v>0</v>
      </c>
      <c r="L106" s="27">
        <v>8298.6</v>
      </c>
      <c r="M106" s="27">
        <v>0</v>
      </c>
      <c r="N106" s="27">
        <v>0</v>
      </c>
      <c r="O106" s="27">
        <v>0</v>
      </c>
      <c r="P106" s="27">
        <v>0</v>
      </c>
      <c r="Q106" s="27">
        <v>0</v>
      </c>
      <c r="R106" s="27">
        <v>0</v>
      </c>
      <c r="S106" s="27">
        <v>0</v>
      </c>
      <c r="T106" s="27">
        <v>1060.92</v>
      </c>
      <c r="U106" s="27">
        <v>32015.15</v>
      </c>
      <c r="V106" s="27">
        <v>0</v>
      </c>
      <c r="W106" s="27">
        <v>0</v>
      </c>
      <c r="X106" s="27">
        <v>0</v>
      </c>
      <c r="Y106" s="27">
        <v>0</v>
      </c>
      <c r="Z106" s="27">
        <v>0</v>
      </c>
      <c r="AA106" s="27">
        <v>0</v>
      </c>
      <c r="AB106" s="27">
        <v>0</v>
      </c>
      <c r="AC106" s="27">
        <v>0</v>
      </c>
      <c r="AD106" s="27">
        <v>0</v>
      </c>
      <c r="AE106" s="27">
        <v>0</v>
      </c>
    </row>
    <row r="107" spans="1:31" ht="15.95" hidden="1" customHeight="1" outlineLevel="2" x14ac:dyDescent="0.2">
      <c r="B107" s="2" t="s">
        <v>103</v>
      </c>
      <c r="C107" s="2" t="s">
        <v>165</v>
      </c>
      <c r="D107" s="2" t="s">
        <v>342</v>
      </c>
      <c r="E107" s="22">
        <f t="shared" si="6"/>
        <v>186455.24000000002</v>
      </c>
      <c r="F107" s="27">
        <v>330.06</v>
      </c>
      <c r="G107" s="27">
        <v>3292.66</v>
      </c>
      <c r="H107" s="27">
        <v>1710.3700000000001</v>
      </c>
      <c r="I107" s="27">
        <v>0</v>
      </c>
      <c r="J107" s="27">
        <v>0</v>
      </c>
      <c r="K107" s="27">
        <v>0</v>
      </c>
      <c r="L107" s="27">
        <v>0</v>
      </c>
      <c r="M107" s="27">
        <v>0</v>
      </c>
      <c r="N107" s="27">
        <v>58589.880000000005</v>
      </c>
      <c r="O107" s="27">
        <v>0</v>
      </c>
      <c r="P107" s="27">
        <v>0</v>
      </c>
      <c r="Q107" s="27">
        <v>0</v>
      </c>
      <c r="R107" s="27">
        <v>0</v>
      </c>
      <c r="S107" s="27">
        <v>0</v>
      </c>
      <c r="T107" s="27">
        <v>0</v>
      </c>
      <c r="U107" s="27">
        <v>0</v>
      </c>
      <c r="V107" s="27">
        <v>0</v>
      </c>
      <c r="W107" s="27">
        <v>0</v>
      </c>
      <c r="X107" s="27">
        <v>0</v>
      </c>
      <c r="Y107" s="27">
        <v>0</v>
      </c>
      <c r="Z107" s="27">
        <v>0</v>
      </c>
      <c r="AA107" s="27">
        <v>0</v>
      </c>
      <c r="AB107" s="27">
        <v>17059.900000000001</v>
      </c>
      <c r="AC107" s="27">
        <v>100156.27</v>
      </c>
      <c r="AD107" s="27">
        <v>0</v>
      </c>
      <c r="AE107" s="27">
        <v>5316.1</v>
      </c>
    </row>
    <row r="108" spans="1:31" ht="15.95" customHeight="1" outlineLevel="1" collapsed="1" x14ac:dyDescent="0.2">
      <c r="A108" s="1">
        <v>17</v>
      </c>
      <c r="B108" s="12" t="s">
        <v>166</v>
      </c>
      <c r="D108" s="16" t="s">
        <v>167</v>
      </c>
      <c r="E108" s="22">
        <f t="shared" ref="E108:AE108" si="8">SUBTOTAL(9,E46:E107)</f>
        <v>41733218.730000004</v>
      </c>
      <c r="F108" s="27">
        <f t="shared" si="8"/>
        <v>155846.42000000001</v>
      </c>
      <c r="G108" s="27">
        <f t="shared" si="8"/>
        <v>92065.810000000012</v>
      </c>
      <c r="H108" s="27">
        <f t="shared" si="8"/>
        <v>114263.8</v>
      </c>
      <c r="I108" s="27">
        <f t="shared" si="8"/>
        <v>285323.61</v>
      </c>
      <c r="J108" s="27">
        <f t="shared" si="8"/>
        <v>1039717.6900000001</v>
      </c>
      <c r="K108" s="27">
        <f t="shared" si="8"/>
        <v>658464.32000000007</v>
      </c>
      <c r="L108" s="27">
        <f t="shared" si="8"/>
        <v>11699695.84</v>
      </c>
      <c r="M108" s="27">
        <f t="shared" si="8"/>
        <v>1593851.2700000003</v>
      </c>
      <c r="N108" s="27">
        <f t="shared" si="8"/>
        <v>2828461.04</v>
      </c>
      <c r="O108" s="27">
        <f t="shared" si="8"/>
        <v>627393.06999999995</v>
      </c>
      <c r="P108" s="27">
        <f t="shared" si="8"/>
        <v>5228432.9500000011</v>
      </c>
      <c r="Q108" s="27">
        <f t="shared" si="8"/>
        <v>287357.94000000006</v>
      </c>
      <c r="R108" s="27">
        <f t="shared" si="8"/>
        <v>640552.73999999987</v>
      </c>
      <c r="S108" s="27">
        <f t="shared" si="8"/>
        <v>5710.24</v>
      </c>
      <c r="T108" s="27">
        <f t="shared" si="8"/>
        <v>651208.55000000005</v>
      </c>
      <c r="U108" s="27">
        <f t="shared" si="8"/>
        <v>10523811.560000001</v>
      </c>
      <c r="V108" s="27">
        <f t="shared" si="8"/>
        <v>114421.85</v>
      </c>
      <c r="W108" s="27">
        <f t="shared" si="8"/>
        <v>1645484.4</v>
      </c>
      <c r="X108" s="27">
        <f t="shared" si="8"/>
        <v>1174937.6500000004</v>
      </c>
      <c r="Y108" s="27">
        <f t="shared" si="8"/>
        <v>615691.15999999992</v>
      </c>
      <c r="Z108" s="27">
        <f t="shared" si="8"/>
        <v>48074.409999999996</v>
      </c>
      <c r="AA108" s="27">
        <f t="shared" si="8"/>
        <v>466359.15</v>
      </c>
      <c r="AB108" s="27">
        <f t="shared" si="8"/>
        <v>69586.790000000008</v>
      </c>
      <c r="AC108" s="27">
        <f t="shared" si="8"/>
        <v>829091</v>
      </c>
      <c r="AD108" s="27">
        <f t="shared" si="8"/>
        <v>175033.86</v>
      </c>
      <c r="AE108" s="27">
        <f t="shared" si="8"/>
        <v>162381.61000000002</v>
      </c>
    </row>
    <row r="109" spans="1:31" ht="15.95" hidden="1" customHeight="1" outlineLevel="2" x14ac:dyDescent="0.2">
      <c r="B109" s="2" t="s">
        <v>168</v>
      </c>
      <c r="C109" s="2" t="s">
        <v>169</v>
      </c>
      <c r="D109" s="2" t="s">
        <v>343</v>
      </c>
      <c r="E109" s="22">
        <f t="shared" si="6"/>
        <v>33659.89</v>
      </c>
      <c r="F109" s="27">
        <v>5216.6099999999997</v>
      </c>
      <c r="G109" s="27">
        <v>0</v>
      </c>
      <c r="H109" s="27">
        <v>0</v>
      </c>
      <c r="I109" s="27">
        <v>0</v>
      </c>
      <c r="J109" s="27">
        <v>0</v>
      </c>
      <c r="K109" s="27">
        <v>0</v>
      </c>
      <c r="L109" s="27">
        <v>0</v>
      </c>
      <c r="M109" s="27">
        <v>0</v>
      </c>
      <c r="N109" s="27">
        <v>0</v>
      </c>
      <c r="O109" s="27">
        <v>0</v>
      </c>
      <c r="P109" s="27">
        <v>0</v>
      </c>
      <c r="Q109" s="27">
        <v>0</v>
      </c>
      <c r="R109" s="27">
        <v>0</v>
      </c>
      <c r="S109" s="27">
        <v>0</v>
      </c>
      <c r="T109" s="27">
        <v>0</v>
      </c>
      <c r="U109" s="27">
        <v>0</v>
      </c>
      <c r="V109" s="27">
        <v>0</v>
      </c>
      <c r="W109" s="27">
        <v>0</v>
      </c>
      <c r="X109" s="27">
        <v>0</v>
      </c>
      <c r="Y109" s="27">
        <v>0</v>
      </c>
      <c r="Z109" s="27">
        <v>0</v>
      </c>
      <c r="AA109" s="27">
        <v>0</v>
      </c>
      <c r="AB109" s="27">
        <v>0</v>
      </c>
      <c r="AC109" s="27">
        <v>28443.279999999999</v>
      </c>
      <c r="AD109" s="27">
        <v>0</v>
      </c>
      <c r="AE109" s="27">
        <v>0</v>
      </c>
    </row>
    <row r="110" spans="1:31" ht="15.95" hidden="1" customHeight="1" outlineLevel="2" x14ac:dyDescent="0.2">
      <c r="B110" s="2" t="s">
        <v>168</v>
      </c>
      <c r="C110" s="2" t="s">
        <v>170</v>
      </c>
      <c r="D110" s="2" t="s">
        <v>344</v>
      </c>
      <c r="E110" s="22">
        <f t="shared" si="6"/>
        <v>0</v>
      </c>
      <c r="F110" s="27">
        <v>0</v>
      </c>
      <c r="G110" s="27">
        <v>0</v>
      </c>
      <c r="H110" s="27">
        <v>0</v>
      </c>
      <c r="I110" s="27">
        <v>0</v>
      </c>
      <c r="J110" s="27">
        <v>0</v>
      </c>
      <c r="K110" s="27">
        <v>0</v>
      </c>
      <c r="L110" s="27">
        <v>0</v>
      </c>
      <c r="M110" s="27">
        <v>0</v>
      </c>
      <c r="N110" s="27">
        <v>0</v>
      </c>
      <c r="O110" s="27">
        <v>0</v>
      </c>
      <c r="P110" s="27">
        <v>0</v>
      </c>
      <c r="Q110" s="27">
        <v>0</v>
      </c>
      <c r="R110" s="27">
        <v>0</v>
      </c>
      <c r="S110" s="27">
        <v>0</v>
      </c>
      <c r="T110" s="27">
        <v>0</v>
      </c>
      <c r="U110" s="27">
        <v>0</v>
      </c>
      <c r="V110" s="27">
        <v>0</v>
      </c>
      <c r="W110" s="27">
        <v>0</v>
      </c>
      <c r="X110" s="27">
        <v>0</v>
      </c>
      <c r="Y110" s="27">
        <v>0</v>
      </c>
      <c r="Z110" s="27">
        <v>0</v>
      </c>
      <c r="AA110" s="27">
        <v>0</v>
      </c>
      <c r="AB110" s="27">
        <v>0</v>
      </c>
      <c r="AC110" s="27">
        <v>0</v>
      </c>
      <c r="AD110" s="27">
        <v>0</v>
      </c>
      <c r="AE110" s="27">
        <v>0</v>
      </c>
    </row>
    <row r="111" spans="1:31" ht="15.95" hidden="1" customHeight="1" outlineLevel="2" x14ac:dyDescent="0.2">
      <c r="B111" s="2" t="s">
        <v>168</v>
      </c>
      <c r="C111" s="2" t="s">
        <v>171</v>
      </c>
      <c r="D111" s="2" t="s">
        <v>345</v>
      </c>
      <c r="E111" s="22">
        <f t="shared" si="6"/>
        <v>0</v>
      </c>
      <c r="F111" s="27">
        <v>0</v>
      </c>
      <c r="G111" s="27">
        <v>0</v>
      </c>
      <c r="H111" s="27">
        <v>0</v>
      </c>
      <c r="I111" s="27">
        <v>0</v>
      </c>
      <c r="J111" s="27">
        <v>0</v>
      </c>
      <c r="K111" s="27">
        <v>0</v>
      </c>
      <c r="L111" s="27">
        <v>0</v>
      </c>
      <c r="M111" s="27">
        <v>0</v>
      </c>
      <c r="N111" s="27">
        <v>0</v>
      </c>
      <c r="O111" s="27">
        <v>0</v>
      </c>
      <c r="P111" s="27">
        <v>0</v>
      </c>
      <c r="Q111" s="27">
        <v>0</v>
      </c>
      <c r="R111" s="27">
        <v>0</v>
      </c>
      <c r="S111" s="27">
        <v>0</v>
      </c>
      <c r="T111" s="27">
        <v>0</v>
      </c>
      <c r="U111" s="27">
        <v>0</v>
      </c>
      <c r="V111" s="27">
        <v>0</v>
      </c>
      <c r="W111" s="27">
        <v>0</v>
      </c>
      <c r="X111" s="27">
        <v>0</v>
      </c>
      <c r="Y111" s="27">
        <v>0</v>
      </c>
      <c r="Z111" s="27">
        <v>0</v>
      </c>
      <c r="AA111" s="27">
        <v>0</v>
      </c>
      <c r="AB111" s="27">
        <v>0</v>
      </c>
      <c r="AC111" s="27">
        <v>0</v>
      </c>
      <c r="AD111" s="27">
        <v>0</v>
      </c>
      <c r="AE111" s="27">
        <v>0</v>
      </c>
    </row>
    <row r="112" spans="1:31" ht="15.95" hidden="1" customHeight="1" outlineLevel="2" x14ac:dyDescent="0.2">
      <c r="B112" s="2" t="s">
        <v>168</v>
      </c>
      <c r="C112" s="2" t="s">
        <v>172</v>
      </c>
      <c r="D112" s="2" t="s">
        <v>346</v>
      </c>
      <c r="E112" s="22">
        <f t="shared" si="6"/>
        <v>45246.68</v>
      </c>
      <c r="F112" s="27">
        <v>0</v>
      </c>
      <c r="G112" s="27">
        <v>0</v>
      </c>
      <c r="H112" s="27">
        <v>0</v>
      </c>
      <c r="I112" s="27">
        <v>0</v>
      </c>
      <c r="J112" s="27">
        <v>0</v>
      </c>
      <c r="K112" s="27">
        <v>0</v>
      </c>
      <c r="L112" s="27">
        <v>0</v>
      </c>
      <c r="M112" s="27">
        <v>0</v>
      </c>
      <c r="N112" s="27">
        <v>0</v>
      </c>
      <c r="O112" s="27">
        <v>0</v>
      </c>
      <c r="P112" s="27">
        <v>0</v>
      </c>
      <c r="Q112" s="27">
        <v>0</v>
      </c>
      <c r="R112" s="27">
        <v>0</v>
      </c>
      <c r="S112" s="27">
        <v>0</v>
      </c>
      <c r="T112" s="27">
        <v>10578.859999999999</v>
      </c>
      <c r="U112" s="27">
        <v>0</v>
      </c>
      <c r="V112" s="27">
        <v>0</v>
      </c>
      <c r="W112" s="27">
        <v>0</v>
      </c>
      <c r="X112" s="27">
        <v>0</v>
      </c>
      <c r="Y112" s="27">
        <v>34667.82</v>
      </c>
      <c r="Z112" s="27">
        <v>0</v>
      </c>
      <c r="AA112" s="27">
        <v>0</v>
      </c>
      <c r="AB112" s="27">
        <v>0</v>
      </c>
      <c r="AC112" s="27">
        <v>0</v>
      </c>
      <c r="AD112" s="27">
        <v>0</v>
      </c>
      <c r="AE112" s="27">
        <v>0</v>
      </c>
    </row>
    <row r="113" spans="2:31" ht="15.95" hidden="1" customHeight="1" outlineLevel="2" x14ac:dyDescent="0.2">
      <c r="B113" s="2" t="s">
        <v>168</v>
      </c>
      <c r="C113" s="2" t="s">
        <v>173</v>
      </c>
      <c r="D113" s="2" t="s">
        <v>347</v>
      </c>
      <c r="E113" s="22">
        <f t="shared" si="6"/>
        <v>208023.24000000002</v>
      </c>
      <c r="F113" s="27">
        <v>0</v>
      </c>
      <c r="G113" s="27">
        <v>0</v>
      </c>
      <c r="H113" s="27">
        <v>0</v>
      </c>
      <c r="I113" s="27">
        <v>0</v>
      </c>
      <c r="J113" s="27">
        <v>0</v>
      </c>
      <c r="K113" s="27">
        <v>0</v>
      </c>
      <c r="L113" s="27">
        <v>186624.01</v>
      </c>
      <c r="M113" s="27">
        <v>0</v>
      </c>
      <c r="N113" s="27">
        <v>0</v>
      </c>
      <c r="O113" s="27">
        <v>0</v>
      </c>
      <c r="P113" s="27">
        <v>0</v>
      </c>
      <c r="Q113" s="27">
        <v>0</v>
      </c>
      <c r="R113" s="27">
        <v>0</v>
      </c>
      <c r="S113" s="27">
        <v>0</v>
      </c>
      <c r="T113" s="27">
        <v>0</v>
      </c>
      <c r="U113" s="27">
        <v>0</v>
      </c>
      <c r="V113" s="27">
        <v>0</v>
      </c>
      <c r="W113" s="27">
        <v>0</v>
      </c>
      <c r="X113" s="27">
        <v>0</v>
      </c>
      <c r="Y113" s="27">
        <v>21399.23</v>
      </c>
      <c r="Z113" s="27">
        <v>0</v>
      </c>
      <c r="AA113" s="27">
        <v>0</v>
      </c>
      <c r="AB113" s="27">
        <v>0</v>
      </c>
      <c r="AC113" s="27">
        <v>0</v>
      </c>
      <c r="AD113" s="27">
        <v>0</v>
      </c>
      <c r="AE113" s="27">
        <v>0</v>
      </c>
    </row>
    <row r="114" spans="2:31" ht="15.95" hidden="1" customHeight="1" outlineLevel="2" x14ac:dyDescent="0.2">
      <c r="B114" s="2" t="s">
        <v>168</v>
      </c>
      <c r="C114" s="2" t="s">
        <v>174</v>
      </c>
      <c r="D114" s="2" t="s">
        <v>348</v>
      </c>
      <c r="E114" s="22">
        <f t="shared" si="6"/>
        <v>2568.81</v>
      </c>
      <c r="F114" s="27">
        <v>0</v>
      </c>
      <c r="G114" s="27">
        <v>0</v>
      </c>
      <c r="H114" s="27">
        <v>0</v>
      </c>
      <c r="I114" s="27">
        <v>0</v>
      </c>
      <c r="J114" s="27">
        <v>0</v>
      </c>
      <c r="K114" s="27">
        <v>0</v>
      </c>
      <c r="L114" s="27">
        <v>0</v>
      </c>
      <c r="M114" s="27">
        <v>0</v>
      </c>
      <c r="N114" s="27">
        <v>0</v>
      </c>
      <c r="O114" s="27">
        <v>0</v>
      </c>
      <c r="P114" s="27">
        <v>0</v>
      </c>
      <c r="Q114" s="27">
        <v>0</v>
      </c>
      <c r="R114" s="27">
        <v>0</v>
      </c>
      <c r="S114" s="27">
        <v>0</v>
      </c>
      <c r="T114" s="27">
        <v>2568.81</v>
      </c>
      <c r="U114" s="27">
        <v>0</v>
      </c>
      <c r="V114" s="27">
        <v>0</v>
      </c>
      <c r="W114" s="27">
        <v>0</v>
      </c>
      <c r="X114" s="27">
        <v>0</v>
      </c>
      <c r="Y114" s="27">
        <v>0</v>
      </c>
      <c r="Z114" s="27">
        <v>0</v>
      </c>
      <c r="AA114" s="27">
        <v>0</v>
      </c>
      <c r="AB114" s="27">
        <v>0</v>
      </c>
      <c r="AC114" s="27">
        <v>0</v>
      </c>
      <c r="AD114" s="27">
        <v>0</v>
      </c>
      <c r="AE114" s="27">
        <v>0</v>
      </c>
    </row>
    <row r="115" spans="2:31" ht="15.95" hidden="1" customHeight="1" outlineLevel="2" x14ac:dyDescent="0.2">
      <c r="B115" s="2" t="s">
        <v>168</v>
      </c>
      <c r="C115" s="2" t="s">
        <v>175</v>
      </c>
      <c r="D115" s="2" t="s">
        <v>349</v>
      </c>
      <c r="E115" s="22">
        <f t="shared" si="6"/>
        <v>148229.48000000001</v>
      </c>
      <c r="F115" s="27">
        <v>0</v>
      </c>
      <c r="G115" s="27">
        <v>0</v>
      </c>
      <c r="H115" s="27">
        <v>0</v>
      </c>
      <c r="I115" s="27">
        <v>0</v>
      </c>
      <c r="J115" s="27">
        <v>0</v>
      </c>
      <c r="K115" s="27">
        <v>0</v>
      </c>
      <c r="L115" s="27">
        <v>0</v>
      </c>
      <c r="M115" s="27">
        <v>0</v>
      </c>
      <c r="N115" s="27">
        <v>0</v>
      </c>
      <c r="O115" s="27">
        <v>0</v>
      </c>
      <c r="P115" s="27">
        <v>0</v>
      </c>
      <c r="Q115" s="27">
        <v>0</v>
      </c>
      <c r="R115" s="27">
        <v>68947.62000000001</v>
      </c>
      <c r="S115" s="27">
        <v>0</v>
      </c>
      <c r="T115" s="27">
        <v>70640.17</v>
      </c>
      <c r="U115" s="27">
        <v>0</v>
      </c>
      <c r="V115" s="27">
        <v>0</v>
      </c>
      <c r="W115" s="27">
        <v>0</v>
      </c>
      <c r="X115" s="27">
        <v>0</v>
      </c>
      <c r="Y115" s="27">
        <v>0</v>
      </c>
      <c r="Z115" s="27">
        <v>0</v>
      </c>
      <c r="AA115" s="27">
        <v>8641.6899999999987</v>
      </c>
      <c r="AB115" s="27">
        <v>0</v>
      </c>
      <c r="AC115" s="27">
        <v>0</v>
      </c>
      <c r="AD115" s="27">
        <v>0</v>
      </c>
      <c r="AE115" s="27">
        <v>0</v>
      </c>
    </row>
    <row r="116" spans="2:31" ht="15.95" hidden="1" customHeight="1" outlineLevel="2" x14ac:dyDescent="0.2">
      <c r="B116" s="2" t="s">
        <v>168</v>
      </c>
      <c r="C116" s="2" t="s">
        <v>176</v>
      </c>
      <c r="D116" s="2" t="s">
        <v>350</v>
      </c>
      <c r="E116" s="22">
        <f t="shared" si="6"/>
        <v>75.31</v>
      </c>
      <c r="F116" s="27">
        <v>0</v>
      </c>
      <c r="G116" s="27">
        <v>0</v>
      </c>
      <c r="H116" s="27">
        <v>0</v>
      </c>
      <c r="I116" s="27">
        <v>0</v>
      </c>
      <c r="J116" s="27">
        <v>0</v>
      </c>
      <c r="K116" s="27">
        <v>0</v>
      </c>
      <c r="L116" s="27">
        <v>0</v>
      </c>
      <c r="M116" s="27">
        <v>0</v>
      </c>
      <c r="N116" s="27">
        <v>0</v>
      </c>
      <c r="O116" s="27">
        <v>0</v>
      </c>
      <c r="P116" s="27">
        <v>0</v>
      </c>
      <c r="Q116" s="27">
        <v>0</v>
      </c>
      <c r="R116" s="27">
        <v>0</v>
      </c>
      <c r="S116" s="27">
        <v>0</v>
      </c>
      <c r="T116" s="27">
        <v>0</v>
      </c>
      <c r="U116" s="27">
        <v>0</v>
      </c>
      <c r="V116" s="27">
        <v>0</v>
      </c>
      <c r="W116" s="27">
        <v>0</v>
      </c>
      <c r="X116" s="27">
        <v>0</v>
      </c>
      <c r="Y116" s="27">
        <v>0</v>
      </c>
      <c r="Z116" s="27">
        <v>0</v>
      </c>
      <c r="AA116" s="27">
        <v>0</v>
      </c>
      <c r="AB116" s="27">
        <v>0</v>
      </c>
      <c r="AC116" s="27">
        <v>75.31</v>
      </c>
      <c r="AD116" s="27">
        <v>0</v>
      </c>
      <c r="AE116" s="27">
        <v>0</v>
      </c>
    </row>
    <row r="117" spans="2:31" ht="15.95" hidden="1" customHeight="1" outlineLevel="2" x14ac:dyDescent="0.2">
      <c r="B117" s="2" t="s">
        <v>168</v>
      </c>
      <c r="C117" s="2" t="s">
        <v>177</v>
      </c>
      <c r="D117" s="2" t="s">
        <v>351</v>
      </c>
      <c r="E117" s="22">
        <f t="shared" si="6"/>
        <v>32737.71</v>
      </c>
      <c r="F117" s="27">
        <v>0</v>
      </c>
      <c r="G117" s="27">
        <v>0</v>
      </c>
      <c r="H117" s="27">
        <v>0</v>
      </c>
      <c r="I117" s="27">
        <v>0</v>
      </c>
      <c r="J117" s="27">
        <v>0</v>
      </c>
      <c r="K117" s="27">
        <v>0</v>
      </c>
      <c r="L117" s="27">
        <v>0</v>
      </c>
      <c r="M117" s="27">
        <v>0</v>
      </c>
      <c r="N117" s="27">
        <v>0</v>
      </c>
      <c r="O117" s="27">
        <v>0</v>
      </c>
      <c r="P117" s="27">
        <v>0</v>
      </c>
      <c r="Q117" s="27">
        <v>0</v>
      </c>
      <c r="R117" s="27">
        <v>0</v>
      </c>
      <c r="S117" s="27">
        <v>0</v>
      </c>
      <c r="T117" s="27">
        <v>0</v>
      </c>
      <c r="U117" s="27">
        <v>0</v>
      </c>
      <c r="V117" s="27">
        <v>0</v>
      </c>
      <c r="W117" s="27">
        <v>0</v>
      </c>
      <c r="X117" s="27">
        <v>0</v>
      </c>
      <c r="Y117" s="27">
        <v>0</v>
      </c>
      <c r="Z117" s="27">
        <v>0</v>
      </c>
      <c r="AA117" s="27">
        <v>0</v>
      </c>
      <c r="AB117" s="27">
        <v>3802.78</v>
      </c>
      <c r="AC117" s="27">
        <v>28934.93</v>
      </c>
      <c r="AD117" s="27">
        <v>0</v>
      </c>
      <c r="AE117" s="27">
        <v>0</v>
      </c>
    </row>
    <row r="118" spans="2:31" ht="15.95" hidden="1" customHeight="1" outlineLevel="2" x14ac:dyDescent="0.2">
      <c r="B118" s="2" t="s">
        <v>168</v>
      </c>
      <c r="C118" s="2" t="s">
        <v>178</v>
      </c>
      <c r="D118" s="2" t="s">
        <v>352</v>
      </c>
      <c r="E118" s="22">
        <f t="shared" si="6"/>
        <v>352436.73</v>
      </c>
      <c r="F118" s="27">
        <v>0</v>
      </c>
      <c r="G118" s="27">
        <v>0</v>
      </c>
      <c r="H118" s="27">
        <v>0</v>
      </c>
      <c r="I118" s="27">
        <v>0</v>
      </c>
      <c r="J118" s="27">
        <v>0</v>
      </c>
      <c r="K118" s="27">
        <v>0</v>
      </c>
      <c r="L118" s="27">
        <v>172888.03</v>
      </c>
      <c r="M118" s="27">
        <v>0</v>
      </c>
      <c r="N118" s="27">
        <v>0</v>
      </c>
      <c r="O118" s="27">
        <v>0</v>
      </c>
      <c r="P118" s="27">
        <v>0</v>
      </c>
      <c r="Q118" s="27">
        <v>0</v>
      </c>
      <c r="R118" s="27">
        <v>55716.46</v>
      </c>
      <c r="S118" s="27">
        <v>0</v>
      </c>
      <c r="T118" s="27">
        <v>68461.38</v>
      </c>
      <c r="U118" s="27">
        <v>0</v>
      </c>
      <c r="V118" s="27">
        <v>0</v>
      </c>
      <c r="W118" s="27">
        <v>0</v>
      </c>
      <c r="X118" s="27">
        <v>0</v>
      </c>
      <c r="Y118" s="27">
        <v>48380.42</v>
      </c>
      <c r="Z118" s="27">
        <v>0</v>
      </c>
      <c r="AA118" s="27">
        <v>6990.4400000000005</v>
      </c>
      <c r="AB118" s="27">
        <v>0</v>
      </c>
      <c r="AC118" s="27">
        <v>0</v>
      </c>
      <c r="AD118" s="27">
        <v>0</v>
      </c>
      <c r="AE118" s="27">
        <v>0</v>
      </c>
    </row>
    <row r="119" spans="2:31" ht="15.95" hidden="1" customHeight="1" outlineLevel="2" x14ac:dyDescent="0.2">
      <c r="B119" s="2" t="s">
        <v>168</v>
      </c>
      <c r="C119" s="2" t="s">
        <v>179</v>
      </c>
      <c r="D119" s="2" t="s">
        <v>353</v>
      </c>
      <c r="E119" s="22">
        <f t="shared" si="6"/>
        <v>59233.66</v>
      </c>
      <c r="F119" s="27">
        <v>4909.53</v>
      </c>
      <c r="G119" s="27">
        <v>0</v>
      </c>
      <c r="H119" s="27">
        <v>0</v>
      </c>
      <c r="I119" s="27">
        <v>0</v>
      </c>
      <c r="J119" s="27">
        <v>0</v>
      </c>
      <c r="K119" s="27">
        <v>0</v>
      </c>
      <c r="L119" s="27">
        <v>0</v>
      </c>
      <c r="M119" s="27">
        <v>0</v>
      </c>
      <c r="N119" s="27">
        <v>0</v>
      </c>
      <c r="O119" s="27">
        <v>0</v>
      </c>
      <c r="P119" s="27">
        <v>0</v>
      </c>
      <c r="Q119" s="27">
        <v>0</v>
      </c>
      <c r="R119" s="27">
        <v>0</v>
      </c>
      <c r="S119" s="27">
        <v>0</v>
      </c>
      <c r="T119" s="27">
        <v>0</v>
      </c>
      <c r="U119" s="27">
        <v>0</v>
      </c>
      <c r="V119" s="27">
        <v>0</v>
      </c>
      <c r="W119" s="27">
        <v>0</v>
      </c>
      <c r="X119" s="27">
        <v>0</v>
      </c>
      <c r="Y119" s="27">
        <v>0</v>
      </c>
      <c r="Z119" s="27">
        <v>0</v>
      </c>
      <c r="AA119" s="27">
        <v>0</v>
      </c>
      <c r="AB119" s="27">
        <v>3192.25</v>
      </c>
      <c r="AC119" s="27">
        <v>51131.880000000005</v>
      </c>
      <c r="AD119" s="27">
        <v>0</v>
      </c>
      <c r="AE119" s="27">
        <v>0</v>
      </c>
    </row>
    <row r="120" spans="2:31" ht="15.95" hidden="1" customHeight="1" outlineLevel="2" x14ac:dyDescent="0.2">
      <c r="B120" s="2" t="s">
        <v>168</v>
      </c>
      <c r="C120" s="2" t="s">
        <v>180</v>
      </c>
      <c r="D120" s="2" t="s">
        <v>354</v>
      </c>
      <c r="E120" s="22">
        <f t="shared" si="6"/>
        <v>84306.28</v>
      </c>
      <c r="F120" s="27">
        <v>0</v>
      </c>
      <c r="G120" s="27">
        <v>84118.59</v>
      </c>
      <c r="H120" s="27">
        <v>0</v>
      </c>
      <c r="I120" s="27">
        <v>0</v>
      </c>
      <c r="J120" s="27">
        <v>0</v>
      </c>
      <c r="K120" s="27">
        <v>0</v>
      </c>
      <c r="L120" s="27">
        <v>0</v>
      </c>
      <c r="M120" s="27">
        <v>0</v>
      </c>
      <c r="N120" s="27">
        <v>0</v>
      </c>
      <c r="O120" s="27">
        <v>0</v>
      </c>
      <c r="P120" s="27">
        <v>0</v>
      </c>
      <c r="Q120" s="27">
        <v>0</v>
      </c>
      <c r="R120" s="27">
        <v>0</v>
      </c>
      <c r="S120" s="27">
        <v>0</v>
      </c>
      <c r="T120" s="27">
        <v>0</v>
      </c>
      <c r="U120" s="27">
        <v>0</v>
      </c>
      <c r="V120" s="27">
        <v>0</v>
      </c>
      <c r="W120" s="27">
        <v>0</v>
      </c>
      <c r="X120" s="27">
        <v>0</v>
      </c>
      <c r="Y120" s="27">
        <v>0</v>
      </c>
      <c r="Z120" s="27">
        <v>0</v>
      </c>
      <c r="AA120" s="27">
        <v>0</v>
      </c>
      <c r="AB120" s="27">
        <v>0</v>
      </c>
      <c r="AC120" s="27">
        <v>187.69</v>
      </c>
      <c r="AD120" s="27">
        <v>0</v>
      </c>
      <c r="AE120" s="27">
        <v>0</v>
      </c>
    </row>
    <row r="121" spans="2:31" ht="15.95" hidden="1" customHeight="1" outlineLevel="2" x14ac:dyDescent="0.2">
      <c r="B121" s="2" t="s">
        <v>168</v>
      </c>
      <c r="C121" s="2" t="s">
        <v>181</v>
      </c>
      <c r="D121" s="2" t="s">
        <v>355</v>
      </c>
      <c r="E121" s="22">
        <f t="shared" si="6"/>
        <v>40662.820000000007</v>
      </c>
      <c r="F121" s="27">
        <v>0</v>
      </c>
      <c r="G121" s="27">
        <v>0</v>
      </c>
      <c r="H121" s="27">
        <v>40662.820000000007</v>
      </c>
      <c r="I121" s="27">
        <v>0</v>
      </c>
      <c r="J121" s="27">
        <v>0</v>
      </c>
      <c r="K121" s="27">
        <v>0</v>
      </c>
      <c r="L121" s="27">
        <v>0</v>
      </c>
      <c r="M121" s="27">
        <v>0</v>
      </c>
      <c r="N121" s="27">
        <v>0</v>
      </c>
      <c r="O121" s="27">
        <v>0</v>
      </c>
      <c r="P121" s="27">
        <v>0</v>
      </c>
      <c r="Q121" s="27">
        <v>0</v>
      </c>
      <c r="R121" s="27">
        <v>0</v>
      </c>
      <c r="S121" s="27">
        <v>0</v>
      </c>
      <c r="T121" s="27">
        <v>0</v>
      </c>
      <c r="U121" s="27">
        <v>0</v>
      </c>
      <c r="V121" s="27">
        <v>0</v>
      </c>
      <c r="W121" s="27">
        <v>0</v>
      </c>
      <c r="X121" s="27">
        <v>0</v>
      </c>
      <c r="Y121" s="27">
        <v>0</v>
      </c>
      <c r="Z121" s="27">
        <v>0</v>
      </c>
      <c r="AA121" s="27">
        <v>0</v>
      </c>
      <c r="AB121" s="27">
        <v>0</v>
      </c>
      <c r="AC121" s="27">
        <v>0</v>
      </c>
      <c r="AD121" s="27">
        <v>0</v>
      </c>
      <c r="AE121" s="27">
        <v>0</v>
      </c>
    </row>
    <row r="122" spans="2:31" ht="15.95" hidden="1" customHeight="1" outlineLevel="2" x14ac:dyDescent="0.2">
      <c r="B122" s="2" t="s">
        <v>168</v>
      </c>
      <c r="C122" s="2" t="s">
        <v>182</v>
      </c>
      <c r="D122" s="2" t="s">
        <v>356</v>
      </c>
      <c r="E122" s="22">
        <f t="shared" si="6"/>
        <v>0</v>
      </c>
      <c r="F122" s="27">
        <v>0</v>
      </c>
      <c r="G122" s="27">
        <v>0</v>
      </c>
      <c r="H122" s="27">
        <v>0</v>
      </c>
      <c r="I122" s="27">
        <v>0</v>
      </c>
      <c r="J122" s="27">
        <v>0</v>
      </c>
      <c r="K122" s="27">
        <v>0</v>
      </c>
      <c r="L122" s="27">
        <v>0</v>
      </c>
      <c r="M122" s="27">
        <v>0</v>
      </c>
      <c r="N122" s="27">
        <v>0</v>
      </c>
      <c r="O122" s="27">
        <v>0</v>
      </c>
      <c r="P122" s="27">
        <v>0</v>
      </c>
      <c r="Q122" s="27">
        <v>0</v>
      </c>
      <c r="R122" s="27">
        <v>0</v>
      </c>
      <c r="S122" s="27">
        <v>0</v>
      </c>
      <c r="T122" s="27">
        <v>0</v>
      </c>
      <c r="U122" s="27">
        <v>0</v>
      </c>
      <c r="V122" s="27">
        <v>0</v>
      </c>
      <c r="W122" s="27">
        <v>0</v>
      </c>
      <c r="X122" s="27">
        <v>0</v>
      </c>
      <c r="Y122" s="27">
        <v>0</v>
      </c>
      <c r="Z122" s="27">
        <v>0</v>
      </c>
      <c r="AA122" s="27">
        <v>0</v>
      </c>
      <c r="AB122" s="27">
        <v>0</v>
      </c>
      <c r="AC122" s="27">
        <v>0</v>
      </c>
      <c r="AD122" s="27">
        <v>0</v>
      </c>
      <c r="AE122" s="27">
        <v>0</v>
      </c>
    </row>
    <row r="123" spans="2:31" ht="15.95" hidden="1" customHeight="1" outlineLevel="2" x14ac:dyDescent="0.2">
      <c r="B123" s="2" t="s">
        <v>168</v>
      </c>
      <c r="C123" s="2" t="s">
        <v>183</v>
      </c>
      <c r="D123" s="2" t="s">
        <v>357</v>
      </c>
      <c r="E123" s="22">
        <f t="shared" si="6"/>
        <v>13832.54</v>
      </c>
      <c r="F123" s="27">
        <v>0</v>
      </c>
      <c r="G123" s="27">
        <v>0</v>
      </c>
      <c r="H123" s="27">
        <v>0</v>
      </c>
      <c r="I123" s="27">
        <v>0</v>
      </c>
      <c r="J123" s="27">
        <v>0</v>
      </c>
      <c r="K123" s="27">
        <v>0</v>
      </c>
      <c r="L123" s="27">
        <v>0</v>
      </c>
      <c r="M123" s="27">
        <v>0</v>
      </c>
      <c r="N123" s="27">
        <v>0</v>
      </c>
      <c r="O123" s="27">
        <v>0</v>
      </c>
      <c r="P123" s="27">
        <v>0</v>
      </c>
      <c r="Q123" s="27">
        <v>0</v>
      </c>
      <c r="R123" s="27">
        <v>0</v>
      </c>
      <c r="S123" s="27">
        <v>0</v>
      </c>
      <c r="T123" s="27">
        <v>13832.54</v>
      </c>
      <c r="U123" s="27">
        <v>0</v>
      </c>
      <c r="V123" s="27">
        <v>0</v>
      </c>
      <c r="W123" s="27">
        <v>0</v>
      </c>
      <c r="X123" s="27">
        <v>0</v>
      </c>
      <c r="Y123" s="27">
        <v>0</v>
      </c>
      <c r="Z123" s="27">
        <v>0</v>
      </c>
      <c r="AA123" s="27">
        <v>0</v>
      </c>
      <c r="AB123" s="27">
        <v>0</v>
      </c>
      <c r="AC123" s="27">
        <v>0</v>
      </c>
      <c r="AD123" s="27">
        <v>0</v>
      </c>
      <c r="AE123" s="27">
        <v>0</v>
      </c>
    </row>
    <row r="124" spans="2:31" ht="15.95" hidden="1" customHeight="1" outlineLevel="2" x14ac:dyDescent="0.2">
      <c r="B124" s="2" t="s">
        <v>168</v>
      </c>
      <c r="C124" s="2" t="s">
        <v>184</v>
      </c>
      <c r="D124" s="2" t="s">
        <v>358</v>
      </c>
      <c r="E124" s="22">
        <f t="shared" si="6"/>
        <v>96644.190000000017</v>
      </c>
      <c r="F124" s="27">
        <v>0</v>
      </c>
      <c r="G124" s="27">
        <v>0</v>
      </c>
      <c r="H124" s="27">
        <v>0</v>
      </c>
      <c r="I124" s="27">
        <v>0</v>
      </c>
      <c r="J124" s="27">
        <v>0</v>
      </c>
      <c r="K124" s="27">
        <v>33811.890000000007</v>
      </c>
      <c r="L124" s="27">
        <v>0</v>
      </c>
      <c r="M124" s="27">
        <v>0</v>
      </c>
      <c r="N124" s="27">
        <v>0</v>
      </c>
      <c r="O124" s="27">
        <v>0</v>
      </c>
      <c r="P124" s="27">
        <v>0</v>
      </c>
      <c r="Q124" s="27">
        <v>9097.23</v>
      </c>
      <c r="R124" s="27">
        <v>0</v>
      </c>
      <c r="S124" s="27">
        <v>0</v>
      </c>
      <c r="T124" s="27">
        <v>0</v>
      </c>
      <c r="U124" s="27">
        <v>0</v>
      </c>
      <c r="V124" s="27">
        <v>0</v>
      </c>
      <c r="W124" s="27">
        <v>38189.47</v>
      </c>
      <c r="X124" s="27">
        <v>15545.6</v>
      </c>
      <c r="Y124" s="27">
        <v>0</v>
      </c>
      <c r="Z124" s="27">
        <v>0</v>
      </c>
      <c r="AA124" s="27">
        <v>0</v>
      </c>
      <c r="AB124" s="27">
        <v>0</v>
      </c>
      <c r="AC124" s="27">
        <v>0</v>
      </c>
      <c r="AD124" s="27">
        <v>0</v>
      </c>
      <c r="AE124" s="27">
        <v>0</v>
      </c>
    </row>
    <row r="125" spans="2:31" ht="15.95" hidden="1" customHeight="1" outlineLevel="2" x14ac:dyDescent="0.2">
      <c r="B125" s="2" t="s">
        <v>168</v>
      </c>
      <c r="C125" s="2" t="s">
        <v>185</v>
      </c>
      <c r="D125" s="2" t="s">
        <v>359</v>
      </c>
      <c r="E125" s="22">
        <f t="shared" si="6"/>
        <v>815367.24</v>
      </c>
      <c r="F125" s="27">
        <v>0</v>
      </c>
      <c r="G125" s="27">
        <v>0</v>
      </c>
      <c r="H125" s="27">
        <v>0</v>
      </c>
      <c r="I125" s="27">
        <v>0</v>
      </c>
      <c r="J125" s="27">
        <v>0</v>
      </c>
      <c r="K125" s="27">
        <v>0</v>
      </c>
      <c r="L125" s="27">
        <v>534296.53</v>
      </c>
      <c r="M125" s="27">
        <v>0</v>
      </c>
      <c r="N125" s="27">
        <v>0</v>
      </c>
      <c r="O125" s="27">
        <v>0</v>
      </c>
      <c r="P125" s="27">
        <v>0</v>
      </c>
      <c r="Q125" s="27">
        <v>0</v>
      </c>
      <c r="R125" s="27">
        <v>0</v>
      </c>
      <c r="S125" s="27">
        <v>0</v>
      </c>
      <c r="T125" s="27">
        <v>0</v>
      </c>
      <c r="U125" s="27">
        <v>0</v>
      </c>
      <c r="V125" s="27">
        <v>0</v>
      </c>
      <c r="W125" s="27">
        <v>129277.62999999999</v>
      </c>
      <c r="X125" s="27">
        <v>0</v>
      </c>
      <c r="Y125" s="27">
        <v>151793.08000000002</v>
      </c>
      <c r="Z125" s="27">
        <v>0</v>
      </c>
      <c r="AA125" s="27">
        <v>0</v>
      </c>
      <c r="AB125" s="27">
        <v>0</v>
      </c>
      <c r="AC125" s="27">
        <v>0</v>
      </c>
      <c r="AD125" s="27">
        <v>0</v>
      </c>
      <c r="AE125" s="27">
        <v>0</v>
      </c>
    </row>
    <row r="126" spans="2:31" ht="15.95" hidden="1" customHeight="1" outlineLevel="2" x14ac:dyDescent="0.2">
      <c r="B126" s="2" t="s">
        <v>168</v>
      </c>
      <c r="C126" s="2" t="s">
        <v>186</v>
      </c>
      <c r="D126" s="2" t="s">
        <v>360</v>
      </c>
      <c r="E126" s="22">
        <f t="shared" si="6"/>
        <v>58273.79</v>
      </c>
      <c r="F126" s="27">
        <v>0</v>
      </c>
      <c r="G126" s="27">
        <v>0</v>
      </c>
      <c r="H126" s="27">
        <v>0</v>
      </c>
      <c r="I126" s="27">
        <v>0</v>
      </c>
      <c r="J126" s="27">
        <v>0</v>
      </c>
      <c r="K126" s="27">
        <v>0</v>
      </c>
      <c r="L126" s="27">
        <v>0</v>
      </c>
      <c r="M126" s="27">
        <v>0</v>
      </c>
      <c r="N126" s="27">
        <v>58273.79</v>
      </c>
      <c r="O126" s="27">
        <v>0</v>
      </c>
      <c r="P126" s="27">
        <v>0</v>
      </c>
      <c r="Q126" s="27">
        <v>0</v>
      </c>
      <c r="R126" s="27">
        <v>0</v>
      </c>
      <c r="S126" s="27">
        <v>0</v>
      </c>
      <c r="T126" s="27">
        <v>0</v>
      </c>
      <c r="U126" s="27">
        <v>0</v>
      </c>
      <c r="V126" s="27">
        <v>0</v>
      </c>
      <c r="W126" s="27">
        <v>0</v>
      </c>
      <c r="X126" s="27">
        <v>0</v>
      </c>
      <c r="Y126" s="27">
        <v>0</v>
      </c>
      <c r="Z126" s="27">
        <v>0</v>
      </c>
      <c r="AA126" s="27">
        <v>0</v>
      </c>
      <c r="AB126" s="27">
        <v>0</v>
      </c>
      <c r="AC126" s="27">
        <v>0</v>
      </c>
      <c r="AD126" s="27">
        <v>0</v>
      </c>
      <c r="AE126" s="27">
        <v>0</v>
      </c>
    </row>
    <row r="127" spans="2:31" ht="15.95" hidden="1" customHeight="1" outlineLevel="2" x14ac:dyDescent="0.2">
      <c r="B127" s="2" t="s">
        <v>168</v>
      </c>
      <c r="C127" s="2" t="s">
        <v>187</v>
      </c>
      <c r="D127" s="2" t="s">
        <v>361</v>
      </c>
      <c r="E127" s="22">
        <f t="shared" si="6"/>
        <v>0</v>
      </c>
      <c r="F127" s="27">
        <v>0</v>
      </c>
      <c r="G127" s="27">
        <v>0</v>
      </c>
      <c r="H127" s="27">
        <v>0</v>
      </c>
      <c r="I127" s="27">
        <v>0</v>
      </c>
      <c r="J127" s="27">
        <v>0</v>
      </c>
      <c r="K127" s="27">
        <v>0</v>
      </c>
      <c r="L127" s="27">
        <v>0</v>
      </c>
      <c r="M127" s="27">
        <v>0</v>
      </c>
      <c r="N127" s="27">
        <v>0</v>
      </c>
      <c r="O127" s="27">
        <v>0</v>
      </c>
      <c r="P127" s="27">
        <v>0</v>
      </c>
      <c r="Q127" s="27">
        <v>0</v>
      </c>
      <c r="R127" s="27">
        <v>0</v>
      </c>
      <c r="S127" s="27">
        <v>0</v>
      </c>
      <c r="T127" s="27">
        <v>0</v>
      </c>
      <c r="U127" s="27">
        <v>0</v>
      </c>
      <c r="V127" s="27">
        <v>0</v>
      </c>
      <c r="W127" s="27">
        <v>0</v>
      </c>
      <c r="X127" s="27">
        <v>0</v>
      </c>
      <c r="Y127" s="27">
        <v>0</v>
      </c>
      <c r="Z127" s="27">
        <v>0</v>
      </c>
      <c r="AA127" s="27">
        <v>0</v>
      </c>
      <c r="AB127" s="27">
        <v>0</v>
      </c>
      <c r="AC127" s="27">
        <v>0</v>
      </c>
      <c r="AD127" s="27">
        <v>0</v>
      </c>
      <c r="AE127" s="27">
        <v>0</v>
      </c>
    </row>
    <row r="128" spans="2:31" ht="15.95" hidden="1" customHeight="1" outlineLevel="2" x14ac:dyDescent="0.2">
      <c r="B128" s="2" t="s">
        <v>168</v>
      </c>
      <c r="C128" s="2" t="s">
        <v>188</v>
      </c>
      <c r="D128" s="2" t="s">
        <v>362</v>
      </c>
      <c r="E128" s="22">
        <f t="shared" si="6"/>
        <v>212873.62000000002</v>
      </c>
      <c r="F128" s="27">
        <v>0</v>
      </c>
      <c r="G128" s="27">
        <v>0</v>
      </c>
      <c r="H128" s="27">
        <v>0</v>
      </c>
      <c r="I128" s="27">
        <v>0</v>
      </c>
      <c r="J128" s="27">
        <v>0</v>
      </c>
      <c r="K128" s="27">
        <v>0</v>
      </c>
      <c r="L128" s="27">
        <v>0</v>
      </c>
      <c r="M128" s="27">
        <v>0</v>
      </c>
      <c r="N128" s="27">
        <v>0</v>
      </c>
      <c r="O128" s="27">
        <v>68059.11</v>
      </c>
      <c r="P128" s="27">
        <v>0</v>
      </c>
      <c r="Q128" s="27">
        <v>51308.36</v>
      </c>
      <c r="R128" s="27">
        <v>0</v>
      </c>
      <c r="S128" s="27">
        <v>0</v>
      </c>
      <c r="T128" s="27">
        <v>0</v>
      </c>
      <c r="U128" s="27">
        <v>0</v>
      </c>
      <c r="V128" s="27">
        <v>71759.92</v>
      </c>
      <c r="W128" s="27">
        <v>0</v>
      </c>
      <c r="X128" s="27">
        <v>21746.23</v>
      </c>
      <c r="Y128" s="27">
        <v>0</v>
      </c>
      <c r="Z128" s="27">
        <v>0</v>
      </c>
      <c r="AA128" s="27">
        <v>0</v>
      </c>
      <c r="AB128" s="27">
        <v>0</v>
      </c>
      <c r="AC128" s="27">
        <v>0</v>
      </c>
      <c r="AD128" s="27">
        <v>0</v>
      </c>
      <c r="AE128" s="27">
        <v>0</v>
      </c>
    </row>
    <row r="129" spans="1:31" ht="15.95" hidden="1" customHeight="1" outlineLevel="2" x14ac:dyDescent="0.2">
      <c r="B129" s="2" t="s">
        <v>168</v>
      </c>
      <c r="C129" s="2" t="s">
        <v>189</v>
      </c>
      <c r="D129" s="2" t="s">
        <v>363</v>
      </c>
      <c r="E129" s="22">
        <f t="shared" si="6"/>
        <v>589409.62</v>
      </c>
      <c r="F129" s="27">
        <v>0</v>
      </c>
      <c r="G129" s="27">
        <v>0</v>
      </c>
      <c r="H129" s="27">
        <v>0</v>
      </c>
      <c r="I129" s="27">
        <v>0</v>
      </c>
      <c r="J129" s="27">
        <v>0</v>
      </c>
      <c r="K129" s="27">
        <v>0</v>
      </c>
      <c r="L129" s="27">
        <v>66883.429999999993</v>
      </c>
      <c r="M129" s="27">
        <v>0</v>
      </c>
      <c r="N129" s="27">
        <v>0</v>
      </c>
      <c r="O129" s="27">
        <v>0</v>
      </c>
      <c r="P129" s="27">
        <v>0</v>
      </c>
      <c r="Q129" s="27">
        <v>0</v>
      </c>
      <c r="R129" s="27">
        <v>0</v>
      </c>
      <c r="S129" s="27">
        <v>0</v>
      </c>
      <c r="T129" s="27">
        <v>0</v>
      </c>
      <c r="U129" s="27">
        <v>0</v>
      </c>
      <c r="V129" s="27">
        <v>0</v>
      </c>
      <c r="W129" s="27">
        <v>522526.19</v>
      </c>
      <c r="X129" s="27">
        <v>0</v>
      </c>
      <c r="Y129" s="27">
        <v>0</v>
      </c>
      <c r="Z129" s="27">
        <v>0</v>
      </c>
      <c r="AA129" s="27">
        <v>0</v>
      </c>
      <c r="AB129" s="27">
        <v>0</v>
      </c>
      <c r="AC129" s="27">
        <v>0</v>
      </c>
      <c r="AD129" s="27">
        <v>0</v>
      </c>
      <c r="AE129" s="27">
        <v>0</v>
      </c>
    </row>
    <row r="130" spans="1:31" ht="15.95" hidden="1" customHeight="1" outlineLevel="2" x14ac:dyDescent="0.2">
      <c r="B130" s="2" t="s">
        <v>168</v>
      </c>
      <c r="C130" s="2" t="s">
        <v>190</v>
      </c>
      <c r="D130" s="2" t="s">
        <v>364</v>
      </c>
      <c r="E130" s="22">
        <f t="shared" si="6"/>
        <v>12114.07</v>
      </c>
      <c r="F130" s="27">
        <v>0</v>
      </c>
      <c r="G130" s="27">
        <v>0</v>
      </c>
      <c r="H130" s="27">
        <v>0</v>
      </c>
      <c r="I130" s="27">
        <v>0</v>
      </c>
      <c r="J130" s="27">
        <v>0</v>
      </c>
      <c r="K130" s="27">
        <v>0</v>
      </c>
      <c r="L130" s="27">
        <v>0</v>
      </c>
      <c r="M130" s="27">
        <v>0</v>
      </c>
      <c r="N130" s="27">
        <v>0</v>
      </c>
      <c r="O130" s="27">
        <v>0</v>
      </c>
      <c r="P130" s="27">
        <v>0</v>
      </c>
      <c r="Q130" s="27">
        <v>0</v>
      </c>
      <c r="R130" s="27">
        <v>0</v>
      </c>
      <c r="S130" s="27">
        <v>0</v>
      </c>
      <c r="T130" s="27">
        <v>0</v>
      </c>
      <c r="U130" s="27">
        <v>0</v>
      </c>
      <c r="V130" s="27">
        <v>0</v>
      </c>
      <c r="W130" s="27">
        <v>0</v>
      </c>
      <c r="X130" s="27">
        <v>0</v>
      </c>
      <c r="Y130" s="27">
        <v>12114.07</v>
      </c>
      <c r="Z130" s="27">
        <v>0</v>
      </c>
      <c r="AA130" s="27">
        <v>0</v>
      </c>
      <c r="AB130" s="27">
        <v>0</v>
      </c>
      <c r="AC130" s="27">
        <v>0</v>
      </c>
      <c r="AD130" s="27">
        <v>0</v>
      </c>
      <c r="AE130" s="27">
        <v>0</v>
      </c>
    </row>
    <row r="131" spans="1:31" ht="15.95" hidden="1" customHeight="1" outlineLevel="2" x14ac:dyDescent="0.2">
      <c r="B131" s="2" t="s">
        <v>168</v>
      </c>
      <c r="C131" s="2" t="s">
        <v>191</v>
      </c>
      <c r="D131" s="2" t="s">
        <v>365</v>
      </c>
      <c r="E131" s="22">
        <f t="shared" si="6"/>
        <v>343710.18</v>
      </c>
      <c r="F131" s="27">
        <v>0</v>
      </c>
      <c r="G131" s="27">
        <v>0</v>
      </c>
      <c r="H131" s="27">
        <v>0</v>
      </c>
      <c r="I131" s="27">
        <v>0</v>
      </c>
      <c r="J131" s="27">
        <v>0</v>
      </c>
      <c r="K131" s="27">
        <v>3.7</v>
      </c>
      <c r="L131" s="27">
        <v>0</v>
      </c>
      <c r="M131" s="27">
        <v>0</v>
      </c>
      <c r="N131" s="27">
        <v>0</v>
      </c>
      <c r="O131" s="27">
        <v>25326.26</v>
      </c>
      <c r="P131" s="27">
        <v>0</v>
      </c>
      <c r="Q131" s="27">
        <v>0</v>
      </c>
      <c r="R131" s="27">
        <v>0</v>
      </c>
      <c r="S131" s="27">
        <v>0</v>
      </c>
      <c r="T131" s="27">
        <v>0</v>
      </c>
      <c r="U131" s="27">
        <v>0</v>
      </c>
      <c r="V131" s="27">
        <v>0</v>
      </c>
      <c r="W131" s="27">
        <v>0</v>
      </c>
      <c r="X131" s="27">
        <v>318380.21999999997</v>
      </c>
      <c r="Y131" s="27">
        <v>0</v>
      </c>
      <c r="Z131" s="27">
        <v>0</v>
      </c>
      <c r="AA131" s="27">
        <v>0</v>
      </c>
      <c r="AB131" s="27">
        <v>0</v>
      </c>
      <c r="AC131" s="27">
        <v>0</v>
      </c>
      <c r="AD131" s="27">
        <v>0</v>
      </c>
      <c r="AE131" s="27">
        <v>0</v>
      </c>
    </row>
    <row r="132" spans="1:31" ht="15.95" hidden="1" customHeight="1" outlineLevel="2" x14ac:dyDescent="0.2">
      <c r="B132" s="2" t="s">
        <v>168</v>
      </c>
      <c r="C132" s="2" t="s">
        <v>192</v>
      </c>
      <c r="D132" s="2" t="s">
        <v>366</v>
      </c>
      <c r="E132" s="22">
        <f t="shared" si="6"/>
        <v>8741.6</v>
      </c>
      <c r="F132" s="27">
        <v>0</v>
      </c>
      <c r="G132" s="27">
        <v>0</v>
      </c>
      <c r="H132" s="27">
        <v>0</v>
      </c>
      <c r="I132" s="27">
        <v>0</v>
      </c>
      <c r="J132" s="27">
        <v>0</v>
      </c>
      <c r="K132" s="27">
        <v>0</v>
      </c>
      <c r="L132" s="27">
        <v>0</v>
      </c>
      <c r="M132" s="27">
        <v>0</v>
      </c>
      <c r="N132" s="27">
        <v>1939.43</v>
      </c>
      <c r="O132" s="27">
        <v>0</v>
      </c>
      <c r="P132" s="27">
        <v>0</v>
      </c>
      <c r="Q132" s="27">
        <v>0</v>
      </c>
      <c r="R132" s="27">
        <v>0</v>
      </c>
      <c r="S132" s="27">
        <v>0</v>
      </c>
      <c r="T132" s="27">
        <v>0</v>
      </c>
      <c r="U132" s="27">
        <v>0</v>
      </c>
      <c r="V132" s="27">
        <v>0</v>
      </c>
      <c r="W132" s="27">
        <v>0</v>
      </c>
      <c r="X132" s="27">
        <v>0</v>
      </c>
      <c r="Y132" s="27">
        <v>0</v>
      </c>
      <c r="Z132" s="27">
        <v>0</v>
      </c>
      <c r="AA132" s="27">
        <v>0</v>
      </c>
      <c r="AB132" s="27">
        <v>0</v>
      </c>
      <c r="AC132" s="27">
        <v>6802.17</v>
      </c>
      <c r="AD132" s="27">
        <v>0</v>
      </c>
      <c r="AE132" s="27">
        <v>0</v>
      </c>
    </row>
    <row r="133" spans="1:31" ht="15.95" hidden="1" customHeight="1" outlineLevel="2" x14ac:dyDescent="0.2">
      <c r="B133" s="2" t="s">
        <v>168</v>
      </c>
      <c r="C133" s="2" t="s">
        <v>193</v>
      </c>
      <c r="D133" s="2" t="s">
        <v>367</v>
      </c>
      <c r="E133" s="22">
        <f t="shared" si="6"/>
        <v>91944.89</v>
      </c>
      <c r="F133" s="27">
        <v>0</v>
      </c>
      <c r="G133" s="27">
        <v>0</v>
      </c>
      <c r="H133" s="27">
        <v>0</v>
      </c>
      <c r="I133" s="27">
        <v>0</v>
      </c>
      <c r="J133" s="27">
        <v>0</v>
      </c>
      <c r="K133" s="27">
        <v>0</v>
      </c>
      <c r="L133" s="27">
        <v>0</v>
      </c>
      <c r="M133" s="27">
        <v>0</v>
      </c>
      <c r="N133" s="27">
        <v>0</v>
      </c>
      <c r="O133" s="27">
        <v>0</v>
      </c>
      <c r="P133" s="27">
        <v>0</v>
      </c>
      <c r="Q133" s="27">
        <v>0</v>
      </c>
      <c r="R133" s="27">
        <v>0</v>
      </c>
      <c r="S133" s="27">
        <v>0</v>
      </c>
      <c r="T133" s="27">
        <v>0</v>
      </c>
      <c r="U133" s="27">
        <v>0</v>
      </c>
      <c r="V133" s="27">
        <v>0</v>
      </c>
      <c r="W133" s="27">
        <v>0</v>
      </c>
      <c r="X133" s="27">
        <v>0</v>
      </c>
      <c r="Y133" s="27">
        <v>0</v>
      </c>
      <c r="Z133" s="27">
        <v>0</v>
      </c>
      <c r="AA133" s="27">
        <v>91944.89</v>
      </c>
      <c r="AB133" s="27">
        <v>0</v>
      </c>
      <c r="AC133" s="27">
        <v>0</v>
      </c>
      <c r="AD133" s="27">
        <v>0</v>
      </c>
      <c r="AE133" s="27">
        <v>0</v>
      </c>
    </row>
    <row r="134" spans="1:31" ht="15.95" hidden="1" customHeight="1" outlineLevel="2" x14ac:dyDescent="0.2">
      <c r="B134" s="2" t="s">
        <v>168</v>
      </c>
      <c r="C134" s="2" t="s">
        <v>194</v>
      </c>
      <c r="D134" s="2" t="s">
        <v>368</v>
      </c>
      <c r="E134" s="22">
        <f t="shared" si="6"/>
        <v>0</v>
      </c>
      <c r="F134" s="27">
        <v>0</v>
      </c>
      <c r="G134" s="27">
        <v>0</v>
      </c>
      <c r="H134" s="27">
        <v>0</v>
      </c>
      <c r="I134" s="27">
        <v>0</v>
      </c>
      <c r="J134" s="27">
        <v>0</v>
      </c>
      <c r="K134" s="27">
        <v>0</v>
      </c>
      <c r="L134" s="27">
        <v>0</v>
      </c>
      <c r="M134" s="27">
        <v>0</v>
      </c>
      <c r="N134" s="27">
        <v>0</v>
      </c>
      <c r="O134" s="27">
        <v>0</v>
      </c>
      <c r="P134" s="27">
        <v>0</v>
      </c>
      <c r="Q134" s="27">
        <v>0</v>
      </c>
      <c r="R134" s="27">
        <v>0</v>
      </c>
      <c r="S134" s="27">
        <v>0</v>
      </c>
      <c r="T134" s="27">
        <v>0</v>
      </c>
      <c r="U134" s="27">
        <v>0</v>
      </c>
      <c r="V134" s="27">
        <v>0</v>
      </c>
      <c r="W134" s="27">
        <v>0</v>
      </c>
      <c r="X134" s="27">
        <v>0</v>
      </c>
      <c r="Y134" s="27">
        <v>0</v>
      </c>
      <c r="Z134" s="27">
        <v>0</v>
      </c>
      <c r="AA134" s="27">
        <v>0</v>
      </c>
      <c r="AB134" s="27">
        <v>0</v>
      </c>
      <c r="AC134" s="27">
        <v>0</v>
      </c>
      <c r="AD134" s="27">
        <v>0</v>
      </c>
      <c r="AE134" s="27">
        <v>0</v>
      </c>
    </row>
    <row r="135" spans="1:31" ht="15.95" customHeight="1" outlineLevel="1" collapsed="1" x14ac:dyDescent="0.2">
      <c r="A135" s="1">
        <v>18</v>
      </c>
      <c r="B135" s="12" t="s">
        <v>195</v>
      </c>
      <c r="D135" s="16" t="s">
        <v>196</v>
      </c>
      <c r="E135" s="22">
        <f t="shared" ref="E135:AE135" si="9">SUBTOTAL(9,E109:E134)</f>
        <v>3250092.3500000006</v>
      </c>
      <c r="F135" s="27">
        <f t="shared" si="9"/>
        <v>10126.14</v>
      </c>
      <c r="G135" s="27">
        <f t="shared" si="9"/>
        <v>84118.59</v>
      </c>
      <c r="H135" s="27">
        <f t="shared" si="9"/>
        <v>40662.820000000007</v>
      </c>
      <c r="I135" s="27">
        <f t="shared" si="9"/>
        <v>0</v>
      </c>
      <c r="J135" s="27">
        <f t="shared" si="9"/>
        <v>0</v>
      </c>
      <c r="K135" s="27">
        <f t="shared" si="9"/>
        <v>33815.590000000004</v>
      </c>
      <c r="L135" s="27">
        <f t="shared" si="9"/>
        <v>960692</v>
      </c>
      <c r="M135" s="27">
        <f t="shared" si="9"/>
        <v>0</v>
      </c>
      <c r="N135" s="27">
        <f t="shared" si="9"/>
        <v>60213.22</v>
      </c>
      <c r="O135" s="27">
        <f t="shared" si="9"/>
        <v>93385.37</v>
      </c>
      <c r="P135" s="27">
        <f t="shared" si="9"/>
        <v>0</v>
      </c>
      <c r="Q135" s="27">
        <f t="shared" si="9"/>
        <v>60405.59</v>
      </c>
      <c r="R135" s="27">
        <f t="shared" si="9"/>
        <v>124664.08000000002</v>
      </c>
      <c r="S135" s="27">
        <f t="shared" si="9"/>
        <v>0</v>
      </c>
      <c r="T135" s="27">
        <f t="shared" si="9"/>
        <v>166081.76</v>
      </c>
      <c r="U135" s="27">
        <f t="shared" si="9"/>
        <v>0</v>
      </c>
      <c r="V135" s="27">
        <f t="shared" si="9"/>
        <v>71759.92</v>
      </c>
      <c r="W135" s="27">
        <f t="shared" si="9"/>
        <v>689993.29</v>
      </c>
      <c r="X135" s="27">
        <f t="shared" si="9"/>
        <v>355672.05</v>
      </c>
      <c r="Y135" s="27">
        <f t="shared" si="9"/>
        <v>268354.62</v>
      </c>
      <c r="Z135" s="27">
        <f t="shared" si="9"/>
        <v>0</v>
      </c>
      <c r="AA135" s="27">
        <f t="shared" si="9"/>
        <v>107577.02</v>
      </c>
      <c r="AB135" s="27">
        <f t="shared" si="9"/>
        <v>6995.0300000000007</v>
      </c>
      <c r="AC135" s="27">
        <f t="shared" si="9"/>
        <v>115575.26000000001</v>
      </c>
      <c r="AD135" s="27">
        <f t="shared" si="9"/>
        <v>0</v>
      </c>
      <c r="AE135" s="27">
        <f t="shared" si="9"/>
        <v>0</v>
      </c>
    </row>
    <row r="136" spans="1:31" ht="15.95" hidden="1" customHeight="1" outlineLevel="2" x14ac:dyDescent="0.2">
      <c r="B136" s="2" t="s">
        <v>197</v>
      </c>
      <c r="C136" s="2" t="s">
        <v>169</v>
      </c>
      <c r="D136" s="2" t="s">
        <v>343</v>
      </c>
      <c r="E136" s="22">
        <f t="shared" si="6"/>
        <v>344442.94</v>
      </c>
      <c r="F136" s="27">
        <v>6830.99</v>
      </c>
      <c r="G136" s="27">
        <v>0</v>
      </c>
      <c r="H136" s="27">
        <v>0</v>
      </c>
      <c r="I136" s="27">
        <v>0</v>
      </c>
      <c r="J136" s="27">
        <v>0</v>
      </c>
      <c r="K136" s="27">
        <v>0</v>
      </c>
      <c r="L136" s="27">
        <v>0</v>
      </c>
      <c r="M136" s="27">
        <v>0</v>
      </c>
      <c r="N136" s="27">
        <v>0</v>
      </c>
      <c r="O136" s="27">
        <v>0</v>
      </c>
      <c r="P136" s="27">
        <v>0</v>
      </c>
      <c r="Q136" s="27">
        <v>0</v>
      </c>
      <c r="R136" s="27">
        <v>0</v>
      </c>
      <c r="S136" s="27">
        <v>0</v>
      </c>
      <c r="T136" s="27">
        <v>0</v>
      </c>
      <c r="U136" s="27">
        <v>0</v>
      </c>
      <c r="V136" s="27">
        <v>0</v>
      </c>
      <c r="W136" s="27">
        <v>0</v>
      </c>
      <c r="X136" s="27">
        <v>0</v>
      </c>
      <c r="Y136" s="27">
        <v>0</v>
      </c>
      <c r="Z136" s="27">
        <v>0</v>
      </c>
      <c r="AA136" s="27">
        <v>0</v>
      </c>
      <c r="AB136" s="27">
        <v>0</v>
      </c>
      <c r="AC136" s="27">
        <v>337611.95</v>
      </c>
      <c r="AD136" s="27">
        <v>0</v>
      </c>
      <c r="AE136" s="27">
        <v>0</v>
      </c>
    </row>
    <row r="137" spans="1:31" ht="15.95" hidden="1" customHeight="1" outlineLevel="2" x14ac:dyDescent="0.2">
      <c r="B137" s="2" t="s">
        <v>197</v>
      </c>
      <c r="C137" s="2" t="s">
        <v>170</v>
      </c>
      <c r="D137" s="2" t="s">
        <v>344</v>
      </c>
      <c r="E137" s="22">
        <f t="shared" si="6"/>
        <v>0</v>
      </c>
      <c r="F137" s="27">
        <v>0</v>
      </c>
      <c r="G137" s="27">
        <v>0</v>
      </c>
      <c r="H137" s="27">
        <v>0</v>
      </c>
      <c r="I137" s="27">
        <v>0</v>
      </c>
      <c r="J137" s="27">
        <v>0</v>
      </c>
      <c r="K137" s="27">
        <v>0</v>
      </c>
      <c r="L137" s="27">
        <v>0</v>
      </c>
      <c r="M137" s="27">
        <v>0</v>
      </c>
      <c r="N137" s="27">
        <v>0</v>
      </c>
      <c r="O137" s="27">
        <v>0</v>
      </c>
      <c r="P137" s="27">
        <v>0</v>
      </c>
      <c r="Q137" s="27">
        <v>0</v>
      </c>
      <c r="R137" s="27">
        <v>0</v>
      </c>
      <c r="S137" s="27">
        <v>0</v>
      </c>
      <c r="T137" s="27">
        <v>0</v>
      </c>
      <c r="U137" s="27">
        <v>0</v>
      </c>
      <c r="V137" s="27">
        <v>0</v>
      </c>
      <c r="W137" s="27">
        <v>0</v>
      </c>
      <c r="X137" s="27">
        <v>0</v>
      </c>
      <c r="Y137" s="27">
        <v>0</v>
      </c>
      <c r="Z137" s="27">
        <v>0</v>
      </c>
      <c r="AA137" s="27">
        <v>0</v>
      </c>
      <c r="AB137" s="27">
        <v>0</v>
      </c>
      <c r="AC137" s="27">
        <v>0</v>
      </c>
      <c r="AD137" s="27">
        <v>0</v>
      </c>
      <c r="AE137" s="27">
        <v>0</v>
      </c>
    </row>
    <row r="138" spans="1:31" ht="15.95" hidden="1" customHeight="1" outlineLevel="2" x14ac:dyDescent="0.2">
      <c r="B138" s="2" t="s">
        <v>197</v>
      </c>
      <c r="C138" s="2" t="s">
        <v>171</v>
      </c>
      <c r="D138" s="2" t="s">
        <v>345</v>
      </c>
      <c r="E138" s="22">
        <f t="shared" si="6"/>
        <v>430422.41</v>
      </c>
      <c r="F138" s="27">
        <v>0</v>
      </c>
      <c r="G138" s="27">
        <v>0</v>
      </c>
      <c r="H138" s="27">
        <v>0</v>
      </c>
      <c r="I138" s="27">
        <v>0</v>
      </c>
      <c r="J138" s="27">
        <v>0</v>
      </c>
      <c r="K138" s="27">
        <v>0</v>
      </c>
      <c r="L138" s="27">
        <v>0</v>
      </c>
      <c r="M138" s="27">
        <v>0</v>
      </c>
      <c r="N138" s="27">
        <v>0</v>
      </c>
      <c r="O138" s="27">
        <v>0</v>
      </c>
      <c r="P138" s="27">
        <v>0</v>
      </c>
      <c r="Q138" s="27">
        <v>0</v>
      </c>
      <c r="R138" s="27">
        <v>0</v>
      </c>
      <c r="S138" s="27">
        <v>0</v>
      </c>
      <c r="T138" s="27">
        <v>0</v>
      </c>
      <c r="U138" s="27">
        <v>430422.41</v>
      </c>
      <c r="V138" s="27">
        <v>0</v>
      </c>
      <c r="W138" s="27">
        <v>0</v>
      </c>
      <c r="X138" s="27">
        <v>0</v>
      </c>
      <c r="Y138" s="27">
        <v>0</v>
      </c>
      <c r="Z138" s="27">
        <v>0</v>
      </c>
      <c r="AA138" s="27">
        <v>0</v>
      </c>
      <c r="AB138" s="27">
        <v>0</v>
      </c>
      <c r="AC138" s="27">
        <v>0</v>
      </c>
      <c r="AD138" s="27">
        <v>0</v>
      </c>
      <c r="AE138" s="27">
        <v>0</v>
      </c>
    </row>
    <row r="139" spans="1:31" ht="15.95" hidden="1" customHeight="1" outlineLevel="2" x14ac:dyDescent="0.2">
      <c r="B139" s="2" t="s">
        <v>197</v>
      </c>
      <c r="C139" s="2" t="s">
        <v>172</v>
      </c>
      <c r="D139" s="2" t="s">
        <v>346</v>
      </c>
      <c r="E139" s="22">
        <f t="shared" si="6"/>
        <v>2972111.61</v>
      </c>
      <c r="F139" s="27">
        <v>0</v>
      </c>
      <c r="G139" s="27">
        <v>0</v>
      </c>
      <c r="H139" s="27">
        <v>0</v>
      </c>
      <c r="I139" s="27">
        <v>0</v>
      </c>
      <c r="J139" s="27">
        <v>0</v>
      </c>
      <c r="K139" s="27">
        <v>0</v>
      </c>
      <c r="L139" s="27">
        <v>97911.25</v>
      </c>
      <c r="M139" s="27">
        <v>0</v>
      </c>
      <c r="N139" s="27">
        <v>0</v>
      </c>
      <c r="O139" s="27">
        <v>0</v>
      </c>
      <c r="P139" s="27">
        <v>0</v>
      </c>
      <c r="Q139" s="27">
        <v>0</v>
      </c>
      <c r="R139" s="27">
        <v>0</v>
      </c>
      <c r="S139" s="27">
        <v>0</v>
      </c>
      <c r="T139" s="27">
        <v>1541136.01</v>
      </c>
      <c r="U139" s="27">
        <v>1287667.9099999999</v>
      </c>
      <c r="V139" s="27">
        <v>0</v>
      </c>
      <c r="W139" s="27">
        <v>0</v>
      </c>
      <c r="X139" s="27">
        <v>0</v>
      </c>
      <c r="Y139" s="27">
        <v>45396.44</v>
      </c>
      <c r="Z139" s="27">
        <v>0</v>
      </c>
      <c r="AA139" s="27">
        <v>0</v>
      </c>
      <c r="AB139" s="27">
        <v>0</v>
      </c>
      <c r="AC139" s="27">
        <v>0</v>
      </c>
      <c r="AD139" s="27">
        <v>0</v>
      </c>
      <c r="AE139" s="27">
        <v>0</v>
      </c>
    </row>
    <row r="140" spans="1:31" ht="15.95" hidden="1" customHeight="1" outlineLevel="2" x14ac:dyDescent="0.2">
      <c r="B140" s="2" t="s">
        <v>197</v>
      </c>
      <c r="C140" s="2" t="s">
        <v>173</v>
      </c>
      <c r="D140" s="2" t="s">
        <v>347</v>
      </c>
      <c r="E140" s="22">
        <f t="shared" si="6"/>
        <v>1449956.23</v>
      </c>
      <c r="F140" s="27">
        <v>0</v>
      </c>
      <c r="G140" s="27">
        <v>0</v>
      </c>
      <c r="H140" s="27">
        <v>0</v>
      </c>
      <c r="I140" s="27">
        <v>0</v>
      </c>
      <c r="J140" s="27">
        <v>0</v>
      </c>
      <c r="K140" s="27">
        <v>0</v>
      </c>
      <c r="L140" s="27">
        <v>244378.33</v>
      </c>
      <c r="M140" s="27">
        <v>0</v>
      </c>
      <c r="N140" s="27">
        <v>0</v>
      </c>
      <c r="O140" s="27">
        <v>0</v>
      </c>
      <c r="P140" s="27">
        <v>0</v>
      </c>
      <c r="Q140" s="27">
        <v>0</v>
      </c>
      <c r="R140" s="27">
        <v>0</v>
      </c>
      <c r="S140" s="27">
        <v>0</v>
      </c>
      <c r="T140" s="27">
        <v>0</v>
      </c>
      <c r="U140" s="27">
        <v>1177556.27</v>
      </c>
      <c r="V140" s="27">
        <v>0</v>
      </c>
      <c r="W140" s="27">
        <v>0</v>
      </c>
      <c r="X140" s="27">
        <v>0</v>
      </c>
      <c r="Y140" s="27">
        <v>28021.63</v>
      </c>
      <c r="Z140" s="27">
        <v>0</v>
      </c>
      <c r="AA140" s="27">
        <v>0</v>
      </c>
      <c r="AB140" s="27">
        <v>0</v>
      </c>
      <c r="AC140" s="27">
        <v>0</v>
      </c>
      <c r="AD140" s="27">
        <v>0</v>
      </c>
      <c r="AE140" s="27">
        <v>0</v>
      </c>
    </row>
    <row r="141" spans="1:31" ht="15.95" hidden="1" customHeight="1" outlineLevel="2" x14ac:dyDescent="0.2">
      <c r="B141" s="2" t="s">
        <v>197</v>
      </c>
      <c r="C141" s="2" t="s">
        <v>174</v>
      </c>
      <c r="D141" s="2" t="s">
        <v>348</v>
      </c>
      <c r="E141" s="22">
        <f t="shared" si="6"/>
        <v>3363.77</v>
      </c>
      <c r="F141" s="27">
        <v>0</v>
      </c>
      <c r="G141" s="27">
        <v>0</v>
      </c>
      <c r="H141" s="27">
        <v>0</v>
      </c>
      <c r="I141" s="27">
        <v>0</v>
      </c>
      <c r="J141" s="27">
        <v>0</v>
      </c>
      <c r="K141" s="27">
        <v>0</v>
      </c>
      <c r="L141" s="27">
        <v>0</v>
      </c>
      <c r="M141" s="27">
        <v>0</v>
      </c>
      <c r="N141" s="27">
        <v>0</v>
      </c>
      <c r="O141" s="27">
        <v>0</v>
      </c>
      <c r="P141" s="27">
        <v>0</v>
      </c>
      <c r="Q141" s="27">
        <v>0</v>
      </c>
      <c r="R141" s="27">
        <v>0</v>
      </c>
      <c r="S141" s="27">
        <v>0</v>
      </c>
      <c r="T141" s="27">
        <v>3363.77</v>
      </c>
      <c r="U141" s="27">
        <v>0</v>
      </c>
      <c r="V141" s="27">
        <v>0</v>
      </c>
      <c r="W141" s="27">
        <v>0</v>
      </c>
      <c r="X141" s="27">
        <v>0</v>
      </c>
      <c r="Y141" s="27">
        <v>0</v>
      </c>
      <c r="Z141" s="27">
        <v>0</v>
      </c>
      <c r="AA141" s="27">
        <v>0</v>
      </c>
      <c r="AB141" s="27">
        <v>0</v>
      </c>
      <c r="AC141" s="27">
        <v>0</v>
      </c>
      <c r="AD141" s="27">
        <v>0</v>
      </c>
      <c r="AE141" s="27">
        <v>0</v>
      </c>
    </row>
    <row r="142" spans="1:31" ht="15.95" hidden="1" customHeight="1" outlineLevel="2" x14ac:dyDescent="0.2">
      <c r="B142" s="2" t="s">
        <v>197</v>
      </c>
      <c r="C142" s="2" t="s">
        <v>175</v>
      </c>
      <c r="D142" s="2" t="s">
        <v>349</v>
      </c>
      <c r="E142" s="22">
        <f t="shared" si="6"/>
        <v>473577.91</v>
      </c>
      <c r="F142" s="27">
        <v>0</v>
      </c>
      <c r="G142" s="27">
        <v>0</v>
      </c>
      <c r="H142" s="27">
        <v>0</v>
      </c>
      <c r="I142" s="27">
        <v>0</v>
      </c>
      <c r="J142" s="27">
        <v>0</v>
      </c>
      <c r="K142" s="27">
        <v>0</v>
      </c>
      <c r="L142" s="27">
        <v>0</v>
      </c>
      <c r="M142" s="27">
        <v>0</v>
      </c>
      <c r="N142" s="27">
        <v>0</v>
      </c>
      <c r="O142" s="27">
        <v>0</v>
      </c>
      <c r="P142" s="27">
        <v>0</v>
      </c>
      <c r="Q142" s="27">
        <v>0</v>
      </c>
      <c r="R142" s="27">
        <v>352911.61</v>
      </c>
      <c r="S142" s="27">
        <v>0</v>
      </c>
      <c r="T142" s="27">
        <v>92501.13</v>
      </c>
      <c r="U142" s="27">
        <v>0</v>
      </c>
      <c r="V142" s="27">
        <v>0</v>
      </c>
      <c r="W142" s="27">
        <v>0</v>
      </c>
      <c r="X142" s="27">
        <v>0</v>
      </c>
      <c r="Y142" s="27">
        <v>0</v>
      </c>
      <c r="Z142" s="27">
        <v>0</v>
      </c>
      <c r="AA142" s="27">
        <v>28165.170000000002</v>
      </c>
      <c r="AB142" s="27">
        <v>0</v>
      </c>
      <c r="AC142" s="27">
        <v>0</v>
      </c>
      <c r="AD142" s="27">
        <v>0</v>
      </c>
      <c r="AE142" s="27">
        <v>0</v>
      </c>
    </row>
    <row r="143" spans="1:31" ht="15.95" hidden="1" customHeight="1" outlineLevel="2" x14ac:dyDescent="0.2">
      <c r="B143" s="2" t="s">
        <v>197</v>
      </c>
      <c r="C143" s="2" t="s">
        <v>176</v>
      </c>
      <c r="D143" s="2" t="s">
        <v>350</v>
      </c>
      <c r="E143" s="22">
        <f t="shared" si="6"/>
        <v>78492.66</v>
      </c>
      <c r="F143" s="27">
        <v>0</v>
      </c>
      <c r="G143" s="27">
        <v>0</v>
      </c>
      <c r="H143" s="27">
        <v>0</v>
      </c>
      <c r="I143" s="27">
        <v>0</v>
      </c>
      <c r="J143" s="27">
        <v>0</v>
      </c>
      <c r="K143" s="27">
        <v>0</v>
      </c>
      <c r="L143" s="27">
        <v>0</v>
      </c>
      <c r="M143" s="27">
        <v>0</v>
      </c>
      <c r="N143" s="27">
        <v>0</v>
      </c>
      <c r="O143" s="27">
        <v>0</v>
      </c>
      <c r="P143" s="27">
        <v>0</v>
      </c>
      <c r="Q143" s="27">
        <v>0</v>
      </c>
      <c r="R143" s="27">
        <v>0</v>
      </c>
      <c r="S143" s="27">
        <v>0</v>
      </c>
      <c r="T143" s="27">
        <v>0</v>
      </c>
      <c r="U143" s="27">
        <v>0</v>
      </c>
      <c r="V143" s="27">
        <v>0</v>
      </c>
      <c r="W143" s="27">
        <v>0</v>
      </c>
      <c r="X143" s="27">
        <v>0</v>
      </c>
      <c r="Y143" s="27">
        <v>0</v>
      </c>
      <c r="Z143" s="27">
        <v>0</v>
      </c>
      <c r="AA143" s="27">
        <v>0</v>
      </c>
      <c r="AB143" s="27">
        <v>0</v>
      </c>
      <c r="AC143" s="27">
        <v>78492.66</v>
      </c>
      <c r="AD143" s="27">
        <v>0</v>
      </c>
      <c r="AE143" s="27">
        <v>0</v>
      </c>
    </row>
    <row r="144" spans="1:31" ht="15.95" hidden="1" customHeight="1" outlineLevel="2" x14ac:dyDescent="0.2">
      <c r="B144" s="2" t="s">
        <v>197</v>
      </c>
      <c r="C144" s="2" t="s">
        <v>177</v>
      </c>
      <c r="D144" s="2" t="s">
        <v>351</v>
      </c>
      <c r="E144" s="22">
        <f t="shared" si="6"/>
        <v>835083.34000000008</v>
      </c>
      <c r="F144" s="27">
        <v>0</v>
      </c>
      <c r="G144" s="27">
        <v>0</v>
      </c>
      <c r="H144" s="27">
        <v>0</v>
      </c>
      <c r="I144" s="27">
        <v>0</v>
      </c>
      <c r="J144" s="27">
        <v>0</v>
      </c>
      <c r="K144" s="27">
        <v>0</v>
      </c>
      <c r="L144" s="27">
        <v>0</v>
      </c>
      <c r="M144" s="27">
        <v>0</v>
      </c>
      <c r="N144" s="27">
        <v>0</v>
      </c>
      <c r="O144" s="27">
        <v>0</v>
      </c>
      <c r="P144" s="27">
        <v>0</v>
      </c>
      <c r="Q144" s="27">
        <v>0</v>
      </c>
      <c r="R144" s="27">
        <v>0</v>
      </c>
      <c r="S144" s="27">
        <v>0</v>
      </c>
      <c r="T144" s="27">
        <v>0</v>
      </c>
      <c r="U144" s="27">
        <v>0</v>
      </c>
      <c r="V144" s="27">
        <v>0</v>
      </c>
      <c r="W144" s="27">
        <v>0</v>
      </c>
      <c r="X144" s="27">
        <v>0</v>
      </c>
      <c r="Y144" s="27">
        <v>0</v>
      </c>
      <c r="Z144" s="27">
        <v>0</v>
      </c>
      <c r="AA144" s="27">
        <v>0</v>
      </c>
      <c r="AB144" s="27">
        <v>359194.29000000004</v>
      </c>
      <c r="AC144" s="27">
        <v>475889.05</v>
      </c>
      <c r="AD144" s="27">
        <v>0</v>
      </c>
      <c r="AE144" s="27">
        <v>0</v>
      </c>
    </row>
    <row r="145" spans="2:31" ht="15.95" hidden="1" customHeight="1" outlineLevel="2" x14ac:dyDescent="0.2">
      <c r="B145" s="2" t="s">
        <v>197</v>
      </c>
      <c r="C145" s="2" t="s">
        <v>178</v>
      </c>
      <c r="D145" s="2" t="s">
        <v>352</v>
      </c>
      <c r="E145" s="22">
        <f t="shared" si="6"/>
        <v>1765099.89</v>
      </c>
      <c r="F145" s="27">
        <v>0</v>
      </c>
      <c r="G145" s="27">
        <v>0</v>
      </c>
      <c r="H145" s="27">
        <v>0</v>
      </c>
      <c r="I145" s="27">
        <v>0</v>
      </c>
      <c r="J145" s="27">
        <v>0</v>
      </c>
      <c r="K145" s="27">
        <v>0</v>
      </c>
      <c r="L145" s="27">
        <v>307042.58999999997</v>
      </c>
      <c r="M145" s="27">
        <v>0</v>
      </c>
      <c r="N145" s="27">
        <v>0</v>
      </c>
      <c r="O145" s="27">
        <v>0</v>
      </c>
      <c r="P145" s="27">
        <v>0</v>
      </c>
      <c r="Q145" s="27">
        <v>0</v>
      </c>
      <c r="R145" s="27">
        <v>284895.32999999996</v>
      </c>
      <c r="S145" s="27">
        <v>0</v>
      </c>
      <c r="T145" s="27">
        <v>89648.010000000009</v>
      </c>
      <c r="U145" s="27">
        <v>1002989.19</v>
      </c>
      <c r="V145" s="27">
        <v>0</v>
      </c>
      <c r="W145" s="27">
        <v>0</v>
      </c>
      <c r="X145" s="27">
        <v>0</v>
      </c>
      <c r="Y145" s="27">
        <v>63352.65</v>
      </c>
      <c r="Z145" s="27">
        <v>0</v>
      </c>
      <c r="AA145" s="27">
        <v>17172.12</v>
      </c>
      <c r="AB145" s="27">
        <v>0</v>
      </c>
      <c r="AC145" s="27">
        <v>0</v>
      </c>
      <c r="AD145" s="27">
        <v>0</v>
      </c>
      <c r="AE145" s="27">
        <v>0</v>
      </c>
    </row>
    <row r="146" spans="2:31" ht="15.95" hidden="1" customHeight="1" outlineLevel="2" x14ac:dyDescent="0.2">
      <c r="B146" s="2" t="s">
        <v>197</v>
      </c>
      <c r="C146" s="2" t="s">
        <v>179</v>
      </c>
      <c r="D146" s="2" t="s">
        <v>353</v>
      </c>
      <c r="E146" s="22">
        <f t="shared" si="6"/>
        <v>1101614.04</v>
      </c>
      <c r="F146" s="27">
        <v>6428.87</v>
      </c>
      <c r="G146" s="27">
        <v>0</v>
      </c>
      <c r="H146" s="27">
        <v>0</v>
      </c>
      <c r="I146" s="27">
        <v>0</v>
      </c>
      <c r="J146" s="27">
        <v>0</v>
      </c>
      <c r="K146" s="27">
        <v>0</v>
      </c>
      <c r="L146" s="27">
        <v>0</v>
      </c>
      <c r="M146" s="27">
        <v>0</v>
      </c>
      <c r="N146" s="27">
        <v>0</v>
      </c>
      <c r="O146" s="27">
        <v>0</v>
      </c>
      <c r="P146" s="27">
        <v>0</v>
      </c>
      <c r="Q146" s="27">
        <v>0</v>
      </c>
      <c r="R146" s="27">
        <v>0</v>
      </c>
      <c r="S146" s="27">
        <v>0</v>
      </c>
      <c r="T146" s="27">
        <v>0</v>
      </c>
      <c r="U146" s="27">
        <v>0</v>
      </c>
      <c r="V146" s="27">
        <v>0</v>
      </c>
      <c r="W146" s="27">
        <v>0</v>
      </c>
      <c r="X146" s="27">
        <v>0</v>
      </c>
      <c r="Y146" s="27">
        <v>0</v>
      </c>
      <c r="Z146" s="27">
        <v>0</v>
      </c>
      <c r="AA146" s="27">
        <v>0</v>
      </c>
      <c r="AB146" s="27">
        <v>301638.05</v>
      </c>
      <c r="AC146" s="27">
        <v>793547.12</v>
      </c>
      <c r="AD146" s="27">
        <v>0</v>
      </c>
      <c r="AE146" s="27">
        <v>0</v>
      </c>
    </row>
    <row r="147" spans="2:31" ht="15.95" hidden="1" customHeight="1" outlineLevel="2" x14ac:dyDescent="0.2">
      <c r="B147" s="2" t="s">
        <v>197</v>
      </c>
      <c r="C147" s="2" t="s">
        <v>180</v>
      </c>
      <c r="D147" s="2" t="s">
        <v>354</v>
      </c>
      <c r="E147" s="22">
        <f t="shared" si="6"/>
        <v>444313.08</v>
      </c>
      <c r="F147" s="27">
        <v>0</v>
      </c>
      <c r="G147" s="27">
        <v>110150.68</v>
      </c>
      <c r="H147" s="27">
        <v>0</v>
      </c>
      <c r="I147" s="27">
        <v>0</v>
      </c>
      <c r="J147" s="27">
        <v>0</v>
      </c>
      <c r="K147" s="27">
        <v>0</v>
      </c>
      <c r="L147" s="27">
        <v>0</v>
      </c>
      <c r="M147" s="27">
        <v>0</v>
      </c>
      <c r="N147" s="27">
        <v>0</v>
      </c>
      <c r="O147" s="27">
        <v>0</v>
      </c>
      <c r="P147" s="27">
        <v>0</v>
      </c>
      <c r="Q147" s="27">
        <v>0</v>
      </c>
      <c r="R147" s="27">
        <v>0</v>
      </c>
      <c r="S147" s="27">
        <v>0</v>
      </c>
      <c r="T147" s="27">
        <v>0</v>
      </c>
      <c r="U147" s="27">
        <v>0</v>
      </c>
      <c r="V147" s="27">
        <v>0</v>
      </c>
      <c r="W147" s="27">
        <v>0</v>
      </c>
      <c r="X147" s="27">
        <v>0</v>
      </c>
      <c r="Y147" s="27">
        <v>0</v>
      </c>
      <c r="Z147" s="27">
        <v>0</v>
      </c>
      <c r="AA147" s="27">
        <v>0</v>
      </c>
      <c r="AB147" s="27">
        <v>0</v>
      </c>
      <c r="AC147" s="27">
        <v>334162.40000000002</v>
      </c>
      <c r="AD147" s="27">
        <v>0</v>
      </c>
      <c r="AE147" s="27">
        <v>0</v>
      </c>
    </row>
    <row r="148" spans="2:31" ht="15.95" hidden="1" customHeight="1" outlineLevel="2" x14ac:dyDescent="0.2">
      <c r="B148" s="2" t="s">
        <v>197</v>
      </c>
      <c r="C148" s="2" t="s">
        <v>181</v>
      </c>
      <c r="D148" s="2" t="s">
        <v>355</v>
      </c>
      <c r="E148" s="22">
        <f t="shared" si="6"/>
        <v>56575.25</v>
      </c>
      <c r="F148" s="27">
        <v>0</v>
      </c>
      <c r="G148" s="27">
        <v>0</v>
      </c>
      <c r="H148" s="27">
        <v>56575.25</v>
      </c>
      <c r="I148" s="27">
        <v>0</v>
      </c>
      <c r="J148" s="27">
        <v>0</v>
      </c>
      <c r="K148" s="27">
        <v>0</v>
      </c>
      <c r="L148" s="27">
        <v>0</v>
      </c>
      <c r="M148" s="27">
        <v>0</v>
      </c>
      <c r="N148" s="27">
        <v>0</v>
      </c>
      <c r="O148" s="27">
        <v>0</v>
      </c>
      <c r="P148" s="27">
        <v>0</v>
      </c>
      <c r="Q148" s="27">
        <v>0</v>
      </c>
      <c r="R148" s="27">
        <v>0</v>
      </c>
      <c r="S148" s="27">
        <v>0</v>
      </c>
      <c r="T148" s="27">
        <v>0</v>
      </c>
      <c r="U148" s="27">
        <v>0</v>
      </c>
      <c r="V148" s="27">
        <v>0</v>
      </c>
      <c r="W148" s="27">
        <v>0</v>
      </c>
      <c r="X148" s="27">
        <v>0</v>
      </c>
      <c r="Y148" s="27">
        <v>0</v>
      </c>
      <c r="Z148" s="27">
        <v>0</v>
      </c>
      <c r="AA148" s="27">
        <v>0</v>
      </c>
      <c r="AB148" s="27">
        <v>0</v>
      </c>
      <c r="AC148" s="27">
        <v>0</v>
      </c>
      <c r="AD148" s="27">
        <v>0</v>
      </c>
      <c r="AE148" s="27">
        <v>0</v>
      </c>
    </row>
    <row r="149" spans="2:31" ht="15.95" hidden="1" customHeight="1" outlineLevel="2" x14ac:dyDescent="0.2">
      <c r="B149" s="2" t="s">
        <v>197</v>
      </c>
      <c r="C149" s="2" t="s">
        <v>182</v>
      </c>
      <c r="D149" s="2" t="s">
        <v>356</v>
      </c>
      <c r="E149" s="22">
        <f t="shared" si="6"/>
        <v>697256.30999999994</v>
      </c>
      <c r="F149" s="27">
        <v>0</v>
      </c>
      <c r="G149" s="27">
        <v>0</v>
      </c>
      <c r="H149" s="27">
        <v>0</v>
      </c>
      <c r="I149" s="27">
        <v>697256.30999999994</v>
      </c>
      <c r="J149" s="27">
        <v>0</v>
      </c>
      <c r="K149" s="27">
        <v>0</v>
      </c>
      <c r="L149" s="27">
        <v>0</v>
      </c>
      <c r="M149" s="27">
        <v>0</v>
      </c>
      <c r="N149" s="27">
        <v>0</v>
      </c>
      <c r="O149" s="27">
        <v>0</v>
      </c>
      <c r="P149" s="27">
        <v>0</v>
      </c>
      <c r="Q149" s="27">
        <v>0</v>
      </c>
      <c r="R149" s="27">
        <v>0</v>
      </c>
      <c r="S149" s="27">
        <v>0</v>
      </c>
      <c r="T149" s="27">
        <v>0</v>
      </c>
      <c r="U149" s="27">
        <v>0</v>
      </c>
      <c r="V149" s="27">
        <v>0</v>
      </c>
      <c r="W149" s="27">
        <v>0</v>
      </c>
      <c r="X149" s="27">
        <v>0</v>
      </c>
      <c r="Y149" s="27">
        <v>0</v>
      </c>
      <c r="Z149" s="27">
        <v>0</v>
      </c>
      <c r="AA149" s="27">
        <v>0</v>
      </c>
      <c r="AB149" s="27">
        <v>0</v>
      </c>
      <c r="AC149" s="27">
        <v>0</v>
      </c>
      <c r="AD149" s="27">
        <v>0</v>
      </c>
      <c r="AE149" s="27">
        <v>0</v>
      </c>
    </row>
    <row r="150" spans="2:31" ht="15.95" hidden="1" customHeight="1" outlineLevel="2" x14ac:dyDescent="0.2">
      <c r="B150" s="2" t="s">
        <v>197</v>
      </c>
      <c r="C150" s="2" t="s">
        <v>183</v>
      </c>
      <c r="D150" s="2" t="s">
        <v>357</v>
      </c>
      <c r="E150" s="22">
        <f t="shared" si="6"/>
        <v>860023.81999999983</v>
      </c>
      <c r="F150" s="27">
        <v>0</v>
      </c>
      <c r="G150" s="27">
        <v>0</v>
      </c>
      <c r="H150" s="27">
        <v>0</v>
      </c>
      <c r="I150" s="27">
        <v>0</v>
      </c>
      <c r="J150" s="27">
        <v>841910.5399999998</v>
      </c>
      <c r="K150" s="27">
        <v>0</v>
      </c>
      <c r="L150" s="27">
        <v>0</v>
      </c>
      <c r="M150" s="27">
        <v>0</v>
      </c>
      <c r="N150" s="27">
        <v>0</v>
      </c>
      <c r="O150" s="27">
        <v>0</v>
      </c>
      <c r="P150" s="27">
        <v>0</v>
      </c>
      <c r="Q150" s="27">
        <v>0</v>
      </c>
      <c r="R150" s="27">
        <v>0</v>
      </c>
      <c r="S150" s="27">
        <v>0</v>
      </c>
      <c r="T150" s="27">
        <v>18113.28</v>
      </c>
      <c r="U150" s="27">
        <v>0</v>
      </c>
      <c r="V150" s="27">
        <v>0</v>
      </c>
      <c r="W150" s="27">
        <v>0</v>
      </c>
      <c r="X150" s="27">
        <v>0</v>
      </c>
      <c r="Y150" s="27">
        <v>0</v>
      </c>
      <c r="Z150" s="27">
        <v>0</v>
      </c>
      <c r="AA150" s="27">
        <v>0</v>
      </c>
      <c r="AB150" s="27">
        <v>0</v>
      </c>
      <c r="AC150" s="27">
        <v>0</v>
      </c>
      <c r="AD150" s="27">
        <v>0</v>
      </c>
      <c r="AE150" s="27">
        <v>0</v>
      </c>
    </row>
    <row r="151" spans="2:31" ht="15.95" hidden="1" customHeight="1" outlineLevel="2" x14ac:dyDescent="0.2">
      <c r="B151" s="2" t="s">
        <v>197</v>
      </c>
      <c r="C151" s="2" t="s">
        <v>184</v>
      </c>
      <c r="D151" s="2" t="s">
        <v>358</v>
      </c>
      <c r="E151" s="22">
        <f t="shared" si="6"/>
        <v>919552.28</v>
      </c>
      <c r="F151" s="27">
        <v>0</v>
      </c>
      <c r="G151" s="27">
        <v>0</v>
      </c>
      <c r="H151" s="27">
        <v>0</v>
      </c>
      <c r="I151" s="27">
        <v>0</v>
      </c>
      <c r="J151" s="27">
        <v>0</v>
      </c>
      <c r="K151" s="27">
        <v>124489.31000000001</v>
      </c>
      <c r="L151" s="27">
        <v>295345.78999999998</v>
      </c>
      <c r="M151" s="27">
        <v>150081.33000000002</v>
      </c>
      <c r="N151" s="27">
        <v>0</v>
      </c>
      <c r="O151" s="27">
        <v>0</v>
      </c>
      <c r="P151" s="27">
        <v>86014.81</v>
      </c>
      <c r="Q151" s="27">
        <v>11912.55</v>
      </c>
      <c r="R151" s="27">
        <v>0</v>
      </c>
      <c r="S151" s="27">
        <v>0</v>
      </c>
      <c r="T151" s="27">
        <v>0</v>
      </c>
      <c r="U151" s="27">
        <v>0</v>
      </c>
      <c r="V151" s="27">
        <v>0</v>
      </c>
      <c r="W151" s="27">
        <v>229720.21</v>
      </c>
      <c r="X151" s="27">
        <v>21988.280000000002</v>
      </c>
      <c r="Y151" s="27">
        <v>0</v>
      </c>
      <c r="Z151" s="27">
        <v>0</v>
      </c>
      <c r="AA151" s="27">
        <v>0</v>
      </c>
      <c r="AB151" s="27">
        <v>0</v>
      </c>
      <c r="AC151" s="27">
        <v>0</v>
      </c>
      <c r="AD151" s="27">
        <v>0</v>
      </c>
      <c r="AE151" s="27">
        <v>0</v>
      </c>
    </row>
    <row r="152" spans="2:31" ht="15.95" hidden="1" customHeight="1" outlineLevel="2" x14ac:dyDescent="0.2">
      <c r="B152" s="2" t="s">
        <v>197</v>
      </c>
      <c r="C152" s="2" t="s">
        <v>185</v>
      </c>
      <c r="D152" s="2" t="s">
        <v>359</v>
      </c>
      <c r="E152" s="22">
        <f t="shared" si="6"/>
        <v>1537992.3299999998</v>
      </c>
      <c r="F152" s="27">
        <v>0</v>
      </c>
      <c r="G152" s="27">
        <v>0</v>
      </c>
      <c r="H152" s="27">
        <v>0</v>
      </c>
      <c r="I152" s="27">
        <v>0</v>
      </c>
      <c r="J152" s="27">
        <v>0</v>
      </c>
      <c r="K152" s="27">
        <v>0</v>
      </c>
      <c r="L152" s="27">
        <v>1169938.9899999998</v>
      </c>
      <c r="M152" s="27">
        <v>0</v>
      </c>
      <c r="N152" s="27">
        <v>0</v>
      </c>
      <c r="O152" s="27">
        <v>0</v>
      </c>
      <c r="P152" s="27">
        <v>0</v>
      </c>
      <c r="Q152" s="27">
        <v>0</v>
      </c>
      <c r="R152" s="27">
        <v>0</v>
      </c>
      <c r="S152" s="27">
        <v>0</v>
      </c>
      <c r="T152" s="27">
        <v>0</v>
      </c>
      <c r="U152" s="27">
        <v>0</v>
      </c>
      <c r="V152" s="27">
        <v>0</v>
      </c>
      <c r="W152" s="27">
        <v>169285.03</v>
      </c>
      <c r="X152" s="27">
        <v>0</v>
      </c>
      <c r="Y152" s="27">
        <v>198768.31</v>
      </c>
      <c r="Z152" s="27">
        <v>0</v>
      </c>
      <c r="AA152" s="27">
        <v>0</v>
      </c>
      <c r="AB152" s="27">
        <v>0</v>
      </c>
      <c r="AC152" s="27">
        <v>0</v>
      </c>
      <c r="AD152" s="27">
        <v>0</v>
      </c>
      <c r="AE152" s="27">
        <v>0</v>
      </c>
    </row>
    <row r="153" spans="2:31" ht="15.95" hidden="1" customHeight="1" outlineLevel="2" x14ac:dyDescent="0.2">
      <c r="B153" s="2" t="s">
        <v>197</v>
      </c>
      <c r="C153" s="2" t="s">
        <v>186</v>
      </c>
      <c r="D153" s="2" t="s">
        <v>360</v>
      </c>
      <c r="E153" s="22">
        <f t="shared" si="6"/>
        <v>1968258.3699999999</v>
      </c>
      <c r="F153" s="27">
        <v>0</v>
      </c>
      <c r="G153" s="27">
        <v>0</v>
      </c>
      <c r="H153" s="27">
        <v>0</v>
      </c>
      <c r="I153" s="27">
        <v>0</v>
      </c>
      <c r="J153" s="27">
        <v>0</v>
      </c>
      <c r="K153" s="27">
        <v>0</v>
      </c>
      <c r="L153" s="27">
        <v>0</v>
      </c>
      <c r="M153" s="27">
        <v>0</v>
      </c>
      <c r="N153" s="27">
        <v>1703917.3499999999</v>
      </c>
      <c r="O153" s="27">
        <v>0</v>
      </c>
      <c r="P153" s="27">
        <v>0</v>
      </c>
      <c r="Q153" s="27">
        <v>0</v>
      </c>
      <c r="R153" s="27">
        <v>0</v>
      </c>
      <c r="S153" s="27">
        <v>0</v>
      </c>
      <c r="T153" s="27">
        <v>0</v>
      </c>
      <c r="U153" s="27">
        <v>0</v>
      </c>
      <c r="V153" s="27">
        <v>0</v>
      </c>
      <c r="W153" s="27">
        <v>0</v>
      </c>
      <c r="X153" s="27">
        <v>0</v>
      </c>
      <c r="Y153" s="27">
        <v>0</v>
      </c>
      <c r="Z153" s="27">
        <v>0</v>
      </c>
      <c r="AA153" s="27">
        <v>0</v>
      </c>
      <c r="AB153" s="27">
        <v>0</v>
      </c>
      <c r="AC153" s="27">
        <v>264341.02</v>
      </c>
      <c r="AD153" s="27">
        <v>0</v>
      </c>
      <c r="AE153" s="27">
        <v>0</v>
      </c>
    </row>
    <row r="154" spans="2:31" ht="15.95" hidden="1" customHeight="1" outlineLevel="2" x14ac:dyDescent="0.2">
      <c r="B154" s="2" t="s">
        <v>197</v>
      </c>
      <c r="C154" s="2" t="s">
        <v>187</v>
      </c>
      <c r="D154" s="2" t="s">
        <v>361</v>
      </c>
      <c r="E154" s="22">
        <f t="shared" si="6"/>
        <v>277629.75</v>
      </c>
      <c r="F154" s="27">
        <v>0</v>
      </c>
      <c r="G154" s="27">
        <v>0</v>
      </c>
      <c r="H154" s="27">
        <v>0</v>
      </c>
      <c r="I154" s="27">
        <v>0</v>
      </c>
      <c r="J154" s="27">
        <v>0</v>
      </c>
      <c r="K154" s="27">
        <v>0</v>
      </c>
      <c r="L154" s="27">
        <v>0</v>
      </c>
      <c r="M154" s="27">
        <v>0</v>
      </c>
      <c r="N154" s="27">
        <v>0</v>
      </c>
      <c r="O154" s="27">
        <v>0</v>
      </c>
      <c r="P154" s="27">
        <v>0</v>
      </c>
      <c r="Q154" s="27">
        <v>0</v>
      </c>
      <c r="R154" s="27">
        <v>0</v>
      </c>
      <c r="S154" s="27">
        <v>0</v>
      </c>
      <c r="T154" s="27">
        <v>0</v>
      </c>
      <c r="U154" s="27">
        <v>0</v>
      </c>
      <c r="V154" s="27">
        <v>0</v>
      </c>
      <c r="W154" s="27">
        <v>0</v>
      </c>
      <c r="X154" s="27">
        <v>0</v>
      </c>
      <c r="Y154" s="27">
        <v>0</v>
      </c>
      <c r="Z154" s="27">
        <v>101950.57</v>
      </c>
      <c r="AA154" s="27">
        <v>0</v>
      </c>
      <c r="AB154" s="27">
        <v>0</v>
      </c>
      <c r="AC154" s="27">
        <v>0</v>
      </c>
      <c r="AD154" s="27">
        <v>0</v>
      </c>
      <c r="AE154" s="27">
        <v>175679.18</v>
      </c>
    </row>
    <row r="155" spans="2:31" ht="15.95" hidden="1" customHeight="1" outlineLevel="2" x14ac:dyDescent="0.2">
      <c r="B155" s="2" t="s">
        <v>197</v>
      </c>
      <c r="C155" s="2" t="s">
        <v>188</v>
      </c>
      <c r="D155" s="2" t="s">
        <v>362</v>
      </c>
      <c r="E155" s="22">
        <f t="shared" si="6"/>
        <v>1671544.4600000002</v>
      </c>
      <c r="F155" s="27">
        <v>0</v>
      </c>
      <c r="G155" s="27">
        <v>0</v>
      </c>
      <c r="H155" s="27">
        <v>0</v>
      </c>
      <c r="I155" s="27">
        <v>0</v>
      </c>
      <c r="J155" s="27">
        <v>0</v>
      </c>
      <c r="K155" s="27">
        <v>0</v>
      </c>
      <c r="L155" s="27">
        <v>0</v>
      </c>
      <c r="M155" s="27">
        <v>0</v>
      </c>
      <c r="N155" s="27">
        <v>0</v>
      </c>
      <c r="O155" s="27">
        <v>128871.72</v>
      </c>
      <c r="P155" s="27">
        <v>1029071.2400000001</v>
      </c>
      <c r="Q155" s="27">
        <v>389211.94</v>
      </c>
      <c r="R155" s="27">
        <v>0</v>
      </c>
      <c r="S155" s="27">
        <v>0</v>
      </c>
      <c r="T155" s="27">
        <v>0</v>
      </c>
      <c r="U155" s="27">
        <v>0</v>
      </c>
      <c r="V155" s="27">
        <v>93967.360000000001</v>
      </c>
      <c r="W155" s="27">
        <v>0</v>
      </c>
      <c r="X155" s="27">
        <v>28752.98</v>
      </c>
      <c r="Y155" s="27">
        <v>0</v>
      </c>
      <c r="Z155" s="27">
        <v>0</v>
      </c>
      <c r="AA155" s="27">
        <v>0</v>
      </c>
      <c r="AB155" s="27">
        <v>0</v>
      </c>
      <c r="AC155" s="27">
        <v>0</v>
      </c>
      <c r="AD155" s="27">
        <v>1669.22</v>
      </c>
      <c r="AE155" s="27">
        <v>0</v>
      </c>
    </row>
    <row r="156" spans="2:31" ht="15.95" hidden="1" customHeight="1" outlineLevel="2" x14ac:dyDescent="0.2">
      <c r="B156" s="2" t="s">
        <v>197</v>
      </c>
      <c r="C156" s="2" t="s">
        <v>189</v>
      </c>
      <c r="D156" s="2" t="s">
        <v>363</v>
      </c>
      <c r="E156" s="22">
        <f t="shared" si="6"/>
        <v>889096.06</v>
      </c>
      <c r="F156" s="27">
        <v>0</v>
      </c>
      <c r="G156" s="27">
        <v>0</v>
      </c>
      <c r="H156" s="27">
        <v>0</v>
      </c>
      <c r="I156" s="27">
        <v>0</v>
      </c>
      <c r="J156" s="27">
        <v>0</v>
      </c>
      <c r="K156" s="27">
        <v>37813.090000000004</v>
      </c>
      <c r="L156" s="27">
        <v>87581.759999999995</v>
      </c>
      <c r="M156" s="27">
        <v>0</v>
      </c>
      <c r="N156" s="27">
        <v>0</v>
      </c>
      <c r="O156" s="27">
        <v>0</v>
      </c>
      <c r="P156" s="27">
        <v>0</v>
      </c>
      <c r="Q156" s="27">
        <v>0</v>
      </c>
      <c r="R156" s="27">
        <v>0</v>
      </c>
      <c r="S156" s="27">
        <v>0</v>
      </c>
      <c r="T156" s="27">
        <v>0</v>
      </c>
      <c r="U156" s="27">
        <v>0</v>
      </c>
      <c r="V156" s="27">
        <v>0</v>
      </c>
      <c r="W156" s="27">
        <v>744198.59000000008</v>
      </c>
      <c r="X156" s="27">
        <v>19502.62</v>
      </c>
      <c r="Y156" s="27">
        <v>0</v>
      </c>
      <c r="Z156" s="27">
        <v>0</v>
      </c>
      <c r="AA156" s="27">
        <v>0</v>
      </c>
      <c r="AB156" s="27">
        <v>0</v>
      </c>
      <c r="AC156" s="27">
        <v>0</v>
      </c>
      <c r="AD156" s="27">
        <v>0</v>
      </c>
      <c r="AE156" s="27">
        <v>0</v>
      </c>
    </row>
    <row r="157" spans="2:31" ht="15.95" hidden="1" customHeight="1" outlineLevel="2" x14ac:dyDescent="0.2">
      <c r="B157" s="2" t="s">
        <v>197</v>
      </c>
      <c r="C157" s="2" t="s">
        <v>190</v>
      </c>
      <c r="D157" s="2" t="s">
        <v>364</v>
      </c>
      <c r="E157" s="22">
        <f t="shared" si="6"/>
        <v>15862.99</v>
      </c>
      <c r="F157" s="27">
        <v>0</v>
      </c>
      <c r="G157" s="27">
        <v>0</v>
      </c>
      <c r="H157" s="27">
        <v>0</v>
      </c>
      <c r="I157" s="27">
        <v>0</v>
      </c>
      <c r="J157" s="27">
        <v>0</v>
      </c>
      <c r="K157" s="27">
        <v>0</v>
      </c>
      <c r="L157" s="27">
        <v>0</v>
      </c>
      <c r="M157" s="27">
        <v>0</v>
      </c>
      <c r="N157" s="27">
        <v>0</v>
      </c>
      <c r="O157" s="27">
        <v>0</v>
      </c>
      <c r="P157" s="27">
        <v>0</v>
      </c>
      <c r="Q157" s="27">
        <v>0</v>
      </c>
      <c r="R157" s="27">
        <v>0</v>
      </c>
      <c r="S157" s="27">
        <v>0</v>
      </c>
      <c r="T157" s="27">
        <v>0</v>
      </c>
      <c r="U157" s="27">
        <v>0</v>
      </c>
      <c r="V157" s="27">
        <v>0</v>
      </c>
      <c r="W157" s="27">
        <v>0</v>
      </c>
      <c r="X157" s="27">
        <v>0</v>
      </c>
      <c r="Y157" s="27">
        <v>15862.99</v>
      </c>
      <c r="Z157" s="27">
        <v>0</v>
      </c>
      <c r="AA157" s="27">
        <v>0</v>
      </c>
      <c r="AB157" s="27">
        <v>0</v>
      </c>
      <c r="AC157" s="27">
        <v>0</v>
      </c>
      <c r="AD157" s="27">
        <v>0</v>
      </c>
      <c r="AE157" s="27">
        <v>0</v>
      </c>
    </row>
    <row r="158" spans="2:31" ht="15.95" hidden="1" customHeight="1" outlineLevel="2" x14ac:dyDescent="0.2">
      <c r="B158" s="2" t="s">
        <v>197</v>
      </c>
      <c r="C158" s="2" t="s">
        <v>191</v>
      </c>
      <c r="D158" s="2" t="s">
        <v>365</v>
      </c>
      <c r="E158" s="22">
        <f t="shared" si="6"/>
        <v>2317902.4799999995</v>
      </c>
      <c r="F158" s="27">
        <v>0</v>
      </c>
      <c r="G158" s="27">
        <v>0</v>
      </c>
      <c r="H158" s="27">
        <v>0</v>
      </c>
      <c r="I158" s="27">
        <v>0</v>
      </c>
      <c r="J158" s="27">
        <v>0</v>
      </c>
      <c r="K158" s="27">
        <v>12.469999999999999</v>
      </c>
      <c r="L158" s="27">
        <v>0</v>
      </c>
      <c r="M158" s="27">
        <v>0</v>
      </c>
      <c r="N158" s="27">
        <v>0</v>
      </c>
      <c r="O158" s="27">
        <v>411458.22000000003</v>
      </c>
      <c r="P158" s="27">
        <v>1294748.8399999999</v>
      </c>
      <c r="Q158" s="27">
        <v>0</v>
      </c>
      <c r="R158" s="27">
        <v>0</v>
      </c>
      <c r="S158" s="27">
        <v>0</v>
      </c>
      <c r="T158" s="27">
        <v>0</v>
      </c>
      <c r="U158" s="27">
        <v>0</v>
      </c>
      <c r="V158" s="27">
        <v>0</v>
      </c>
      <c r="W158" s="27">
        <v>0</v>
      </c>
      <c r="X158" s="27">
        <v>611682.94999999995</v>
      </c>
      <c r="Y158" s="27">
        <v>0</v>
      </c>
      <c r="Z158" s="27">
        <v>0</v>
      </c>
      <c r="AA158" s="27">
        <v>0</v>
      </c>
      <c r="AB158" s="27">
        <v>0</v>
      </c>
      <c r="AC158" s="27">
        <v>0</v>
      </c>
      <c r="AD158" s="27">
        <v>0</v>
      </c>
      <c r="AE158" s="27">
        <v>0</v>
      </c>
    </row>
    <row r="159" spans="2:31" ht="15.95" hidden="1" customHeight="1" outlineLevel="2" x14ac:dyDescent="0.2">
      <c r="B159" s="2" t="s">
        <v>197</v>
      </c>
      <c r="C159" s="2" t="s">
        <v>192</v>
      </c>
      <c r="D159" s="2" t="s">
        <v>366</v>
      </c>
      <c r="E159" s="22">
        <f t="shared" si="6"/>
        <v>11446.84</v>
      </c>
      <c r="F159" s="27">
        <v>0</v>
      </c>
      <c r="G159" s="27">
        <v>0</v>
      </c>
      <c r="H159" s="27">
        <v>0</v>
      </c>
      <c r="I159" s="27">
        <v>0</v>
      </c>
      <c r="J159" s="27">
        <v>0</v>
      </c>
      <c r="K159" s="27">
        <v>0</v>
      </c>
      <c r="L159" s="27">
        <v>0</v>
      </c>
      <c r="M159" s="27">
        <v>0</v>
      </c>
      <c r="N159" s="27">
        <v>2539.62</v>
      </c>
      <c r="O159" s="27">
        <v>0</v>
      </c>
      <c r="P159" s="27">
        <v>0</v>
      </c>
      <c r="Q159" s="27">
        <v>0</v>
      </c>
      <c r="R159" s="27">
        <v>0</v>
      </c>
      <c r="S159" s="27">
        <v>0</v>
      </c>
      <c r="T159" s="27">
        <v>0</v>
      </c>
      <c r="U159" s="27">
        <v>0</v>
      </c>
      <c r="V159" s="27">
        <v>0</v>
      </c>
      <c r="W159" s="27">
        <v>0</v>
      </c>
      <c r="X159" s="27">
        <v>0</v>
      </c>
      <c r="Y159" s="27">
        <v>0</v>
      </c>
      <c r="Z159" s="27">
        <v>0</v>
      </c>
      <c r="AA159" s="27">
        <v>0</v>
      </c>
      <c r="AB159" s="27">
        <v>0</v>
      </c>
      <c r="AC159" s="27">
        <v>8907.2199999999993</v>
      </c>
      <c r="AD159" s="27">
        <v>0</v>
      </c>
      <c r="AE159" s="27">
        <v>0</v>
      </c>
    </row>
    <row r="160" spans="2:31" ht="15.95" hidden="1" customHeight="1" outlineLevel="2" x14ac:dyDescent="0.2">
      <c r="B160" s="2" t="s">
        <v>197</v>
      </c>
      <c r="C160" s="2" t="s">
        <v>193</v>
      </c>
      <c r="D160" s="2" t="s">
        <v>367</v>
      </c>
      <c r="E160" s="22">
        <f t="shared" si="6"/>
        <v>399132.89999999997</v>
      </c>
      <c r="F160" s="27">
        <v>0</v>
      </c>
      <c r="G160" s="27">
        <v>0</v>
      </c>
      <c r="H160" s="27">
        <v>0</v>
      </c>
      <c r="I160" s="27">
        <v>0</v>
      </c>
      <c r="J160" s="27">
        <v>0</v>
      </c>
      <c r="K160" s="27">
        <v>0</v>
      </c>
      <c r="L160" s="27">
        <v>0</v>
      </c>
      <c r="M160" s="27">
        <v>0</v>
      </c>
      <c r="N160" s="27">
        <v>0</v>
      </c>
      <c r="O160" s="27">
        <v>0</v>
      </c>
      <c r="P160" s="27">
        <v>0</v>
      </c>
      <c r="Q160" s="27">
        <v>0</v>
      </c>
      <c r="R160" s="27">
        <v>1484.37</v>
      </c>
      <c r="S160" s="27">
        <v>0</v>
      </c>
      <c r="T160" s="27">
        <v>0</v>
      </c>
      <c r="U160" s="27">
        <v>0</v>
      </c>
      <c r="V160" s="27">
        <v>0</v>
      </c>
      <c r="W160" s="27">
        <v>0</v>
      </c>
      <c r="X160" s="27">
        <v>0</v>
      </c>
      <c r="Y160" s="27">
        <v>0</v>
      </c>
      <c r="Z160" s="27">
        <v>0</v>
      </c>
      <c r="AA160" s="27">
        <v>397648.52999999997</v>
      </c>
      <c r="AB160" s="27">
        <v>0</v>
      </c>
      <c r="AC160" s="27">
        <v>0</v>
      </c>
      <c r="AD160" s="27">
        <v>0</v>
      </c>
      <c r="AE160" s="27">
        <v>0</v>
      </c>
    </row>
    <row r="161" spans="1:31" ht="15.95" hidden="1" customHeight="1" outlineLevel="2" x14ac:dyDescent="0.2">
      <c r="B161" s="2" t="s">
        <v>197</v>
      </c>
      <c r="C161" s="2" t="s">
        <v>194</v>
      </c>
      <c r="D161" s="2" t="s">
        <v>368</v>
      </c>
      <c r="E161" s="22">
        <f t="shared" si="6"/>
        <v>97016.639999999999</v>
      </c>
      <c r="F161" s="27">
        <v>0</v>
      </c>
      <c r="G161" s="27">
        <v>0</v>
      </c>
      <c r="H161" s="27">
        <v>0</v>
      </c>
      <c r="I161" s="27">
        <v>0</v>
      </c>
      <c r="J161" s="27">
        <v>0</v>
      </c>
      <c r="K161" s="27">
        <v>0</v>
      </c>
      <c r="L161" s="27">
        <v>0</v>
      </c>
      <c r="M161" s="27">
        <v>0</v>
      </c>
      <c r="N161" s="27">
        <v>0</v>
      </c>
      <c r="O161" s="27">
        <v>0</v>
      </c>
      <c r="P161" s="27">
        <v>0</v>
      </c>
      <c r="Q161" s="27">
        <v>0</v>
      </c>
      <c r="R161" s="27">
        <v>0</v>
      </c>
      <c r="S161" s="27">
        <v>0</v>
      </c>
      <c r="T161" s="27">
        <v>0</v>
      </c>
      <c r="U161" s="27">
        <v>0</v>
      </c>
      <c r="V161" s="27">
        <v>0</v>
      </c>
      <c r="W161" s="27">
        <v>0</v>
      </c>
      <c r="X161" s="27">
        <v>0</v>
      </c>
      <c r="Y161" s="27">
        <v>0</v>
      </c>
      <c r="Z161" s="27">
        <v>0</v>
      </c>
      <c r="AA161" s="27">
        <v>0</v>
      </c>
      <c r="AB161" s="27">
        <v>0</v>
      </c>
      <c r="AC161" s="27">
        <v>0</v>
      </c>
      <c r="AD161" s="27">
        <v>97016.639999999999</v>
      </c>
      <c r="AE161" s="27">
        <v>0</v>
      </c>
    </row>
    <row r="162" spans="1:31" ht="15.95" customHeight="1" outlineLevel="1" collapsed="1" x14ac:dyDescent="0.2">
      <c r="A162" s="1">
        <v>19</v>
      </c>
      <c r="B162" s="12" t="s">
        <v>198</v>
      </c>
      <c r="D162" s="16" t="s">
        <v>199</v>
      </c>
      <c r="E162" s="22">
        <f t="shared" ref="E162:AE162" si="10">SUBTOTAL(9,E136:E161)</f>
        <v>21617768.359999996</v>
      </c>
      <c r="F162" s="27">
        <f t="shared" si="10"/>
        <v>13259.86</v>
      </c>
      <c r="G162" s="27">
        <f t="shared" si="10"/>
        <v>110150.68</v>
      </c>
      <c r="H162" s="27">
        <f t="shared" si="10"/>
        <v>56575.25</v>
      </c>
      <c r="I162" s="27">
        <f t="shared" si="10"/>
        <v>697256.30999999994</v>
      </c>
      <c r="J162" s="27">
        <f t="shared" si="10"/>
        <v>841910.5399999998</v>
      </c>
      <c r="K162" s="27">
        <f t="shared" si="10"/>
        <v>162314.87000000002</v>
      </c>
      <c r="L162" s="27">
        <f t="shared" si="10"/>
        <v>2202198.7099999995</v>
      </c>
      <c r="M162" s="27">
        <f t="shared" si="10"/>
        <v>150081.33000000002</v>
      </c>
      <c r="N162" s="27">
        <f t="shared" si="10"/>
        <v>1706456.97</v>
      </c>
      <c r="O162" s="27">
        <f t="shared" si="10"/>
        <v>540329.94000000006</v>
      </c>
      <c r="P162" s="27">
        <f t="shared" si="10"/>
        <v>2409834.8899999997</v>
      </c>
      <c r="Q162" s="27">
        <f t="shared" si="10"/>
        <v>401124.49</v>
      </c>
      <c r="R162" s="27">
        <f t="shared" si="10"/>
        <v>639291.30999999994</v>
      </c>
      <c r="S162" s="27">
        <f t="shared" si="10"/>
        <v>0</v>
      </c>
      <c r="T162" s="27">
        <f t="shared" si="10"/>
        <v>1744762.2000000002</v>
      </c>
      <c r="U162" s="27">
        <f t="shared" si="10"/>
        <v>3898635.78</v>
      </c>
      <c r="V162" s="27">
        <f t="shared" si="10"/>
        <v>93967.360000000001</v>
      </c>
      <c r="W162" s="27">
        <f t="shared" si="10"/>
        <v>1143203.83</v>
      </c>
      <c r="X162" s="27">
        <f t="shared" si="10"/>
        <v>681926.83</v>
      </c>
      <c r="Y162" s="27">
        <f t="shared" si="10"/>
        <v>351402.02</v>
      </c>
      <c r="Z162" s="27">
        <f t="shared" si="10"/>
        <v>101950.57</v>
      </c>
      <c r="AA162" s="27">
        <f t="shared" si="10"/>
        <v>442985.81999999995</v>
      </c>
      <c r="AB162" s="27">
        <f t="shared" si="10"/>
        <v>660832.34000000008</v>
      </c>
      <c r="AC162" s="27">
        <f t="shared" si="10"/>
        <v>2292951.42</v>
      </c>
      <c r="AD162" s="27">
        <f t="shared" si="10"/>
        <v>98685.86</v>
      </c>
      <c r="AE162" s="27">
        <f t="shared" si="10"/>
        <v>175679.18</v>
      </c>
    </row>
    <row r="163" spans="1:31" ht="15.95" hidden="1" customHeight="1" outlineLevel="2" x14ac:dyDescent="0.2">
      <c r="B163" s="2" t="s">
        <v>200</v>
      </c>
      <c r="C163" s="2" t="s">
        <v>201</v>
      </c>
      <c r="D163" s="2" t="s">
        <v>369</v>
      </c>
      <c r="E163" s="22">
        <f t="shared" si="6"/>
        <v>13209.829999999998</v>
      </c>
      <c r="F163" s="27">
        <v>0</v>
      </c>
      <c r="G163" s="27">
        <v>0</v>
      </c>
      <c r="H163" s="27">
        <v>13209.829999999998</v>
      </c>
      <c r="I163" s="27">
        <v>0</v>
      </c>
      <c r="J163" s="27">
        <v>0</v>
      </c>
      <c r="K163" s="27">
        <v>0</v>
      </c>
      <c r="L163" s="27">
        <v>0</v>
      </c>
      <c r="M163" s="27">
        <v>0</v>
      </c>
      <c r="N163" s="27">
        <v>0</v>
      </c>
      <c r="O163" s="27">
        <v>0</v>
      </c>
      <c r="P163" s="27">
        <v>0</v>
      </c>
      <c r="Q163" s="27">
        <v>0</v>
      </c>
      <c r="R163" s="27">
        <v>0</v>
      </c>
      <c r="S163" s="27">
        <v>0</v>
      </c>
      <c r="T163" s="27">
        <v>0</v>
      </c>
      <c r="U163" s="27">
        <v>0</v>
      </c>
      <c r="V163" s="27">
        <v>0</v>
      </c>
      <c r="W163" s="27">
        <v>0</v>
      </c>
      <c r="X163" s="27">
        <v>0</v>
      </c>
      <c r="Y163" s="27">
        <v>0</v>
      </c>
      <c r="Z163" s="27">
        <v>0</v>
      </c>
      <c r="AA163" s="27">
        <v>0</v>
      </c>
      <c r="AB163" s="27">
        <v>0</v>
      </c>
      <c r="AC163" s="27">
        <v>0</v>
      </c>
      <c r="AD163" s="27">
        <v>0</v>
      </c>
      <c r="AE163" s="27">
        <v>0</v>
      </c>
    </row>
    <row r="164" spans="1:31" ht="15.95" hidden="1" customHeight="1" outlineLevel="2" x14ac:dyDescent="0.2">
      <c r="B164" s="2" t="s">
        <v>200</v>
      </c>
      <c r="C164" s="2" t="s">
        <v>202</v>
      </c>
      <c r="D164" s="2" t="s">
        <v>370</v>
      </c>
      <c r="E164" s="22">
        <f t="shared" si="6"/>
        <v>449911.32</v>
      </c>
      <c r="F164" s="27">
        <v>0</v>
      </c>
      <c r="G164" s="27">
        <v>0</v>
      </c>
      <c r="H164" s="27">
        <v>0</v>
      </c>
      <c r="I164" s="27">
        <v>0</v>
      </c>
      <c r="J164" s="27">
        <v>0</v>
      </c>
      <c r="K164" s="27">
        <v>0</v>
      </c>
      <c r="L164" s="27">
        <v>143258.91</v>
      </c>
      <c r="M164" s="27">
        <v>0</v>
      </c>
      <c r="N164" s="27">
        <v>0</v>
      </c>
      <c r="O164" s="27">
        <v>0</v>
      </c>
      <c r="P164" s="27">
        <v>0</v>
      </c>
      <c r="Q164" s="27">
        <v>0</v>
      </c>
      <c r="R164" s="27">
        <v>16768.23</v>
      </c>
      <c r="S164" s="27">
        <v>0</v>
      </c>
      <c r="T164" s="27">
        <v>22683.5</v>
      </c>
      <c r="U164" s="27">
        <v>184294.49</v>
      </c>
      <c r="V164" s="27">
        <v>0</v>
      </c>
      <c r="W164" s="27">
        <v>22081.73</v>
      </c>
      <c r="X164" s="27">
        <v>0</v>
      </c>
      <c r="Y164" s="27">
        <v>40478.57</v>
      </c>
      <c r="Z164" s="27">
        <v>0</v>
      </c>
      <c r="AA164" s="27">
        <v>20345.890000000003</v>
      </c>
      <c r="AB164" s="27">
        <v>0</v>
      </c>
      <c r="AC164" s="27">
        <v>0</v>
      </c>
      <c r="AD164" s="27">
        <v>0</v>
      </c>
      <c r="AE164" s="27">
        <v>0</v>
      </c>
    </row>
    <row r="165" spans="1:31" ht="15.95" hidden="1" customHeight="1" outlineLevel="2" x14ac:dyDescent="0.2">
      <c r="B165" s="2" t="s">
        <v>200</v>
      </c>
      <c r="C165" s="2" t="s">
        <v>203</v>
      </c>
      <c r="D165" s="2" t="s">
        <v>371</v>
      </c>
      <c r="E165" s="22">
        <f t="shared" si="6"/>
        <v>0</v>
      </c>
      <c r="F165" s="27">
        <v>0</v>
      </c>
      <c r="G165" s="27">
        <v>0</v>
      </c>
      <c r="H165" s="27">
        <v>0</v>
      </c>
      <c r="I165" s="27">
        <v>0</v>
      </c>
      <c r="J165" s="27">
        <v>0</v>
      </c>
      <c r="K165" s="27">
        <v>0</v>
      </c>
      <c r="L165" s="27">
        <v>0</v>
      </c>
      <c r="M165" s="27">
        <v>0</v>
      </c>
      <c r="N165" s="27">
        <v>0</v>
      </c>
      <c r="O165" s="27">
        <v>0</v>
      </c>
      <c r="P165" s="27">
        <v>0</v>
      </c>
      <c r="Q165" s="27">
        <v>0</v>
      </c>
      <c r="R165" s="27">
        <v>0</v>
      </c>
      <c r="S165" s="27">
        <v>0</v>
      </c>
      <c r="T165" s="27">
        <v>0</v>
      </c>
      <c r="U165" s="27">
        <v>0</v>
      </c>
      <c r="V165" s="27">
        <v>0</v>
      </c>
      <c r="W165" s="27">
        <v>0</v>
      </c>
      <c r="X165" s="27">
        <v>0</v>
      </c>
      <c r="Y165" s="27">
        <v>0</v>
      </c>
      <c r="Z165" s="27">
        <v>0</v>
      </c>
      <c r="AA165" s="27">
        <v>0</v>
      </c>
      <c r="AB165" s="27">
        <v>0</v>
      </c>
      <c r="AC165" s="27">
        <v>0</v>
      </c>
      <c r="AD165" s="27">
        <v>0</v>
      </c>
      <c r="AE165" s="27">
        <v>0</v>
      </c>
    </row>
    <row r="166" spans="1:31" ht="15.95" hidden="1" customHeight="1" outlineLevel="2" x14ac:dyDescent="0.2">
      <c r="B166" s="2" t="s">
        <v>200</v>
      </c>
      <c r="C166" s="2" t="s">
        <v>204</v>
      </c>
      <c r="D166" s="2" t="s">
        <v>372</v>
      </c>
      <c r="E166" s="22">
        <f t="shared" si="6"/>
        <v>240775.83349999998</v>
      </c>
      <c r="F166" s="27">
        <v>0</v>
      </c>
      <c r="G166" s="27">
        <v>0</v>
      </c>
      <c r="H166" s="27">
        <v>0</v>
      </c>
      <c r="I166" s="27">
        <v>11456.73</v>
      </c>
      <c r="J166" s="27">
        <v>0</v>
      </c>
      <c r="K166" s="27">
        <v>9725.8000000000011</v>
      </c>
      <c r="L166" s="27">
        <v>11716.96</v>
      </c>
      <c r="M166" s="27">
        <v>17153.07</v>
      </c>
      <c r="N166" s="27">
        <v>0</v>
      </c>
      <c r="O166" s="27">
        <v>16694.62</v>
      </c>
      <c r="P166" s="27">
        <v>0</v>
      </c>
      <c r="Q166" s="27">
        <v>20648.0435</v>
      </c>
      <c r="R166" s="27">
        <v>0</v>
      </c>
      <c r="S166" s="27">
        <v>0</v>
      </c>
      <c r="T166" s="27">
        <v>0</v>
      </c>
      <c r="U166" s="27">
        <v>0</v>
      </c>
      <c r="V166" s="27">
        <v>13392.16</v>
      </c>
      <c r="W166" s="27">
        <v>99271.98</v>
      </c>
      <c r="X166" s="27">
        <v>37847.680000000008</v>
      </c>
      <c r="Y166" s="27">
        <v>2868.79</v>
      </c>
      <c r="Z166" s="27">
        <v>0</v>
      </c>
      <c r="AA166" s="27">
        <v>0</v>
      </c>
      <c r="AB166" s="27">
        <v>0</v>
      </c>
      <c r="AC166" s="27">
        <v>0</v>
      </c>
      <c r="AD166" s="27">
        <v>0</v>
      </c>
      <c r="AE166" s="27">
        <v>0</v>
      </c>
    </row>
    <row r="167" spans="1:31" ht="15.95" hidden="1" customHeight="1" outlineLevel="2" x14ac:dyDescent="0.2">
      <c r="B167" s="2" t="s">
        <v>200</v>
      </c>
      <c r="C167" s="2" t="s">
        <v>205</v>
      </c>
      <c r="D167" s="2" t="s">
        <v>373</v>
      </c>
      <c r="E167" s="22">
        <f t="shared" si="6"/>
        <v>59857.33</v>
      </c>
      <c r="F167" s="27">
        <v>1976.34</v>
      </c>
      <c r="G167" s="27">
        <v>19717.3</v>
      </c>
      <c r="H167" s="27">
        <v>0</v>
      </c>
      <c r="I167" s="27">
        <v>0</v>
      </c>
      <c r="J167" s="27">
        <v>0</v>
      </c>
      <c r="K167" s="27">
        <v>0</v>
      </c>
      <c r="L167" s="27">
        <v>0</v>
      </c>
      <c r="M167" s="27">
        <v>0</v>
      </c>
      <c r="N167" s="27">
        <v>14362.76</v>
      </c>
      <c r="O167" s="27">
        <v>0</v>
      </c>
      <c r="P167" s="27">
        <v>0</v>
      </c>
      <c r="Q167" s="27">
        <v>0</v>
      </c>
      <c r="R167" s="27">
        <v>0</v>
      </c>
      <c r="S167" s="27">
        <v>0</v>
      </c>
      <c r="T167" s="27">
        <v>0</v>
      </c>
      <c r="U167" s="27">
        <v>0</v>
      </c>
      <c r="V167" s="27">
        <v>0</v>
      </c>
      <c r="W167" s="27">
        <v>0</v>
      </c>
      <c r="X167" s="27">
        <v>0</v>
      </c>
      <c r="Y167" s="27">
        <v>0</v>
      </c>
      <c r="Z167" s="27">
        <v>0</v>
      </c>
      <c r="AA167" s="27">
        <v>0</v>
      </c>
      <c r="AB167" s="27">
        <v>1285.07</v>
      </c>
      <c r="AC167" s="27">
        <v>22515.86</v>
      </c>
      <c r="AD167" s="27">
        <v>0</v>
      </c>
      <c r="AE167" s="27">
        <v>0</v>
      </c>
    </row>
    <row r="168" spans="1:31" ht="15.95" customHeight="1" outlineLevel="1" collapsed="1" x14ac:dyDescent="0.2">
      <c r="A168" s="1">
        <v>20</v>
      </c>
      <c r="B168" s="12" t="s">
        <v>206</v>
      </c>
      <c r="D168" s="16" t="s">
        <v>207</v>
      </c>
      <c r="E168" s="22">
        <f t="shared" ref="E168:AE168" si="11">SUBTOTAL(9,E163:E167)</f>
        <v>763754.31349999993</v>
      </c>
      <c r="F168" s="27">
        <f t="shared" si="11"/>
        <v>1976.34</v>
      </c>
      <c r="G168" s="27">
        <f t="shared" si="11"/>
        <v>19717.3</v>
      </c>
      <c r="H168" s="27">
        <f t="shared" si="11"/>
        <v>13209.829999999998</v>
      </c>
      <c r="I168" s="27">
        <f t="shared" si="11"/>
        <v>11456.73</v>
      </c>
      <c r="J168" s="27">
        <f t="shared" si="11"/>
        <v>0</v>
      </c>
      <c r="K168" s="27">
        <f t="shared" si="11"/>
        <v>9725.8000000000011</v>
      </c>
      <c r="L168" s="27">
        <f t="shared" si="11"/>
        <v>154975.87</v>
      </c>
      <c r="M168" s="27">
        <f t="shared" si="11"/>
        <v>17153.07</v>
      </c>
      <c r="N168" s="27">
        <f t="shared" si="11"/>
        <v>14362.76</v>
      </c>
      <c r="O168" s="27">
        <f t="shared" si="11"/>
        <v>16694.62</v>
      </c>
      <c r="P168" s="27">
        <f t="shared" si="11"/>
        <v>0</v>
      </c>
      <c r="Q168" s="27">
        <f t="shared" si="11"/>
        <v>20648.0435</v>
      </c>
      <c r="R168" s="27">
        <f t="shared" si="11"/>
        <v>16768.23</v>
      </c>
      <c r="S168" s="27">
        <f t="shared" si="11"/>
        <v>0</v>
      </c>
      <c r="T168" s="27">
        <f t="shared" si="11"/>
        <v>22683.5</v>
      </c>
      <c r="U168" s="27">
        <f t="shared" si="11"/>
        <v>184294.49</v>
      </c>
      <c r="V168" s="27">
        <f t="shared" si="11"/>
        <v>13392.16</v>
      </c>
      <c r="W168" s="27">
        <f t="shared" si="11"/>
        <v>121353.70999999999</v>
      </c>
      <c r="X168" s="27">
        <f t="shared" si="11"/>
        <v>37847.680000000008</v>
      </c>
      <c r="Y168" s="27">
        <f t="shared" si="11"/>
        <v>43347.360000000001</v>
      </c>
      <c r="Z168" s="27">
        <f t="shared" si="11"/>
        <v>0</v>
      </c>
      <c r="AA168" s="27">
        <f t="shared" si="11"/>
        <v>20345.890000000003</v>
      </c>
      <c r="AB168" s="27">
        <f t="shared" si="11"/>
        <v>1285.07</v>
      </c>
      <c r="AC168" s="27">
        <f t="shared" si="11"/>
        <v>22515.86</v>
      </c>
      <c r="AD168" s="27">
        <f t="shared" si="11"/>
        <v>0</v>
      </c>
      <c r="AE168" s="27">
        <f t="shared" si="11"/>
        <v>0</v>
      </c>
    </row>
    <row r="169" spans="1:31" ht="15.95" hidden="1" customHeight="1" outlineLevel="2" x14ac:dyDescent="0.2">
      <c r="B169" s="2" t="s">
        <v>208</v>
      </c>
      <c r="C169" s="2" t="s">
        <v>201</v>
      </c>
      <c r="D169" s="2" t="s">
        <v>369</v>
      </c>
      <c r="E169" s="22">
        <f t="shared" si="6"/>
        <v>15586.039999999999</v>
      </c>
      <c r="F169" s="27">
        <v>0</v>
      </c>
      <c r="G169" s="27">
        <v>0</v>
      </c>
      <c r="H169" s="27">
        <v>15586.039999999999</v>
      </c>
      <c r="I169" s="27">
        <v>0</v>
      </c>
      <c r="J169" s="27">
        <v>0</v>
      </c>
      <c r="K169" s="27">
        <v>0</v>
      </c>
      <c r="L169" s="27">
        <v>0</v>
      </c>
      <c r="M169" s="27">
        <v>0</v>
      </c>
      <c r="N169" s="27">
        <v>0</v>
      </c>
      <c r="O169" s="27">
        <v>0</v>
      </c>
      <c r="P169" s="27">
        <v>0</v>
      </c>
      <c r="Q169" s="27">
        <v>0</v>
      </c>
      <c r="R169" s="27">
        <v>0</v>
      </c>
      <c r="S169" s="27">
        <v>0</v>
      </c>
      <c r="T169" s="27">
        <v>0</v>
      </c>
      <c r="U169" s="27">
        <v>0</v>
      </c>
      <c r="V169" s="27">
        <v>0</v>
      </c>
      <c r="W169" s="27">
        <v>0</v>
      </c>
      <c r="X169" s="27">
        <v>0</v>
      </c>
      <c r="Y169" s="27">
        <v>0</v>
      </c>
      <c r="Z169" s="27">
        <v>0</v>
      </c>
      <c r="AA169" s="27">
        <v>0</v>
      </c>
      <c r="AB169" s="27">
        <v>0</v>
      </c>
      <c r="AC169" s="27">
        <v>0</v>
      </c>
      <c r="AD169" s="27">
        <v>0</v>
      </c>
      <c r="AE169" s="27">
        <v>0</v>
      </c>
    </row>
    <row r="170" spans="1:31" ht="15.95" hidden="1" customHeight="1" outlineLevel="2" x14ac:dyDescent="0.2">
      <c r="B170" s="2" t="s">
        <v>208</v>
      </c>
      <c r="C170" s="2" t="s">
        <v>202</v>
      </c>
      <c r="D170" s="2" t="s">
        <v>370</v>
      </c>
      <c r="E170" s="22">
        <f t="shared" si="6"/>
        <v>972959.58</v>
      </c>
      <c r="F170" s="27">
        <v>0</v>
      </c>
      <c r="G170" s="27">
        <v>0</v>
      </c>
      <c r="H170" s="27">
        <v>0</v>
      </c>
      <c r="I170" s="27">
        <v>0</v>
      </c>
      <c r="J170" s="27">
        <v>176178.82</v>
      </c>
      <c r="K170" s="27">
        <v>0</v>
      </c>
      <c r="L170" s="27">
        <v>384847.97999999992</v>
      </c>
      <c r="M170" s="27">
        <v>0</v>
      </c>
      <c r="N170" s="27">
        <v>0</v>
      </c>
      <c r="O170" s="27">
        <v>0</v>
      </c>
      <c r="P170" s="27">
        <v>0</v>
      </c>
      <c r="Q170" s="27">
        <v>0</v>
      </c>
      <c r="R170" s="27">
        <v>76984.78</v>
      </c>
      <c r="S170" s="27">
        <v>0</v>
      </c>
      <c r="T170" s="27">
        <v>25071.24</v>
      </c>
      <c r="U170" s="27">
        <v>203693.92</v>
      </c>
      <c r="V170" s="27">
        <v>0</v>
      </c>
      <c r="W170" s="27">
        <v>24406.12</v>
      </c>
      <c r="X170" s="27">
        <v>0</v>
      </c>
      <c r="Y170" s="27">
        <v>44739.460000000006</v>
      </c>
      <c r="Z170" s="27">
        <v>0</v>
      </c>
      <c r="AA170" s="27">
        <v>37037.26</v>
      </c>
      <c r="AB170" s="27">
        <v>0</v>
      </c>
      <c r="AC170" s="27">
        <v>0</v>
      </c>
      <c r="AD170" s="27">
        <v>0</v>
      </c>
      <c r="AE170" s="27">
        <v>0</v>
      </c>
    </row>
    <row r="171" spans="1:31" ht="15.95" hidden="1" customHeight="1" outlineLevel="2" x14ac:dyDescent="0.2">
      <c r="B171" s="2" t="s">
        <v>208</v>
      </c>
      <c r="C171" s="2" t="s">
        <v>203</v>
      </c>
      <c r="D171" s="2" t="s">
        <v>371</v>
      </c>
      <c r="E171" s="22">
        <f t="shared" si="6"/>
        <v>76592.78</v>
      </c>
      <c r="F171" s="27">
        <v>0</v>
      </c>
      <c r="G171" s="27">
        <v>0</v>
      </c>
      <c r="H171" s="27">
        <v>0</v>
      </c>
      <c r="I171" s="27">
        <v>0</v>
      </c>
      <c r="J171" s="27">
        <v>0</v>
      </c>
      <c r="K171" s="27">
        <v>0</v>
      </c>
      <c r="L171" s="27">
        <v>0</v>
      </c>
      <c r="M171" s="27">
        <v>0</v>
      </c>
      <c r="N171" s="27">
        <v>0</v>
      </c>
      <c r="O171" s="27">
        <v>0</v>
      </c>
      <c r="P171" s="27">
        <v>0</v>
      </c>
      <c r="Q171" s="27">
        <v>0</v>
      </c>
      <c r="R171" s="27">
        <v>0</v>
      </c>
      <c r="S171" s="27">
        <v>0</v>
      </c>
      <c r="T171" s="27">
        <v>0</v>
      </c>
      <c r="U171" s="27">
        <v>0</v>
      </c>
      <c r="V171" s="27">
        <v>0</v>
      </c>
      <c r="W171" s="27">
        <v>0</v>
      </c>
      <c r="X171" s="27">
        <v>0</v>
      </c>
      <c r="Y171" s="27">
        <v>0</v>
      </c>
      <c r="Z171" s="27">
        <v>20978.31</v>
      </c>
      <c r="AA171" s="27">
        <v>0</v>
      </c>
      <c r="AB171" s="27">
        <v>0</v>
      </c>
      <c r="AC171" s="27">
        <v>0</v>
      </c>
      <c r="AD171" s="27">
        <v>0</v>
      </c>
      <c r="AE171" s="27">
        <v>55614.47</v>
      </c>
    </row>
    <row r="172" spans="1:31" ht="15.95" hidden="1" customHeight="1" outlineLevel="2" x14ac:dyDescent="0.2">
      <c r="B172" s="2" t="s">
        <v>208</v>
      </c>
      <c r="C172" s="2" t="s">
        <v>204</v>
      </c>
      <c r="D172" s="2" t="s">
        <v>372</v>
      </c>
      <c r="E172" s="22">
        <f t="shared" si="6"/>
        <v>757762.08649999986</v>
      </c>
      <c r="F172" s="27">
        <v>0</v>
      </c>
      <c r="G172" s="27">
        <v>0</v>
      </c>
      <c r="H172" s="27">
        <v>0</v>
      </c>
      <c r="I172" s="27">
        <v>12662.7</v>
      </c>
      <c r="J172" s="27">
        <v>0</v>
      </c>
      <c r="K172" s="27">
        <v>24513.35</v>
      </c>
      <c r="L172" s="27">
        <v>62703.08</v>
      </c>
      <c r="M172" s="27">
        <v>18958.669999999998</v>
      </c>
      <c r="N172" s="27">
        <v>0</v>
      </c>
      <c r="O172" s="27">
        <v>68104.19</v>
      </c>
      <c r="P172" s="27">
        <v>288287.22999999992</v>
      </c>
      <c r="Q172" s="27">
        <v>28664.286500000002</v>
      </c>
      <c r="R172" s="27">
        <v>0</v>
      </c>
      <c r="S172" s="27">
        <v>0</v>
      </c>
      <c r="T172" s="27">
        <v>0</v>
      </c>
      <c r="U172" s="27">
        <v>0</v>
      </c>
      <c r="V172" s="27">
        <v>14801.85</v>
      </c>
      <c r="W172" s="27">
        <v>145349.04999999999</v>
      </c>
      <c r="X172" s="27">
        <v>71667.989999999991</v>
      </c>
      <c r="Y172" s="27">
        <v>3170.77</v>
      </c>
      <c r="Z172" s="27">
        <v>0</v>
      </c>
      <c r="AA172" s="27">
        <v>0</v>
      </c>
      <c r="AB172" s="27">
        <v>0</v>
      </c>
      <c r="AC172" s="27">
        <v>0</v>
      </c>
      <c r="AD172" s="27">
        <v>18878.919999999998</v>
      </c>
      <c r="AE172" s="27">
        <v>0</v>
      </c>
    </row>
    <row r="173" spans="1:31" ht="15.95" hidden="1" customHeight="1" outlineLevel="2" x14ac:dyDescent="0.2">
      <c r="B173" s="2" t="s">
        <v>208</v>
      </c>
      <c r="C173" s="2" t="s">
        <v>205</v>
      </c>
      <c r="D173" s="2" t="s">
        <v>373</v>
      </c>
      <c r="E173" s="22">
        <f t="shared" si="6"/>
        <v>852395.62</v>
      </c>
      <c r="F173" s="27">
        <v>2184.37</v>
      </c>
      <c r="G173" s="27">
        <v>21792.799999999999</v>
      </c>
      <c r="H173" s="27">
        <v>0</v>
      </c>
      <c r="I173" s="27">
        <v>0</v>
      </c>
      <c r="J173" s="27">
        <v>0</v>
      </c>
      <c r="K173" s="27">
        <v>0</v>
      </c>
      <c r="L173" s="27">
        <v>0</v>
      </c>
      <c r="M173" s="27">
        <v>0</v>
      </c>
      <c r="N173" s="27">
        <v>297698.16000000003</v>
      </c>
      <c r="O173" s="27">
        <v>0</v>
      </c>
      <c r="P173" s="27">
        <v>0</v>
      </c>
      <c r="Q173" s="27">
        <v>0</v>
      </c>
      <c r="R173" s="27">
        <v>0</v>
      </c>
      <c r="S173" s="27">
        <v>0</v>
      </c>
      <c r="T173" s="27">
        <v>0</v>
      </c>
      <c r="U173" s="27">
        <v>0</v>
      </c>
      <c r="V173" s="27">
        <v>0</v>
      </c>
      <c r="W173" s="27">
        <v>0</v>
      </c>
      <c r="X173" s="27">
        <v>0</v>
      </c>
      <c r="Y173" s="27">
        <v>0</v>
      </c>
      <c r="Z173" s="27">
        <v>0</v>
      </c>
      <c r="AA173" s="27">
        <v>0</v>
      </c>
      <c r="AB173" s="27">
        <v>110689.53</v>
      </c>
      <c r="AC173" s="27">
        <v>420030.76</v>
      </c>
      <c r="AD173" s="27">
        <v>0</v>
      </c>
      <c r="AE173" s="27">
        <v>0</v>
      </c>
    </row>
    <row r="174" spans="1:31" ht="15.95" customHeight="1" outlineLevel="1" collapsed="1" x14ac:dyDescent="0.2">
      <c r="A174" s="1">
        <v>21</v>
      </c>
      <c r="B174" s="12" t="s">
        <v>209</v>
      </c>
      <c r="D174" s="16" t="s">
        <v>210</v>
      </c>
      <c r="E174" s="22">
        <f t="shared" ref="E174:AE174" si="12">SUBTOTAL(9,E169:E173)</f>
        <v>2675296.1064999998</v>
      </c>
      <c r="F174" s="27">
        <f t="shared" si="12"/>
        <v>2184.37</v>
      </c>
      <c r="G174" s="27">
        <f t="shared" si="12"/>
        <v>21792.799999999999</v>
      </c>
      <c r="H174" s="27">
        <f t="shared" si="12"/>
        <v>15586.039999999999</v>
      </c>
      <c r="I174" s="27">
        <f t="shared" si="12"/>
        <v>12662.7</v>
      </c>
      <c r="J174" s="27">
        <f t="shared" si="12"/>
        <v>176178.82</v>
      </c>
      <c r="K174" s="27">
        <f t="shared" si="12"/>
        <v>24513.35</v>
      </c>
      <c r="L174" s="27">
        <f t="shared" si="12"/>
        <v>447551.05999999994</v>
      </c>
      <c r="M174" s="27">
        <f t="shared" si="12"/>
        <v>18958.669999999998</v>
      </c>
      <c r="N174" s="27">
        <f t="shared" si="12"/>
        <v>297698.16000000003</v>
      </c>
      <c r="O174" s="27">
        <f t="shared" si="12"/>
        <v>68104.19</v>
      </c>
      <c r="P174" s="27">
        <f t="shared" si="12"/>
        <v>288287.22999999992</v>
      </c>
      <c r="Q174" s="27">
        <f t="shared" si="12"/>
        <v>28664.286500000002</v>
      </c>
      <c r="R174" s="27">
        <f t="shared" si="12"/>
        <v>76984.78</v>
      </c>
      <c r="S174" s="27">
        <f t="shared" si="12"/>
        <v>0</v>
      </c>
      <c r="T174" s="27">
        <f t="shared" si="12"/>
        <v>25071.24</v>
      </c>
      <c r="U174" s="27">
        <f t="shared" si="12"/>
        <v>203693.92</v>
      </c>
      <c r="V174" s="27">
        <f t="shared" si="12"/>
        <v>14801.85</v>
      </c>
      <c r="W174" s="27">
        <f t="shared" si="12"/>
        <v>169755.16999999998</v>
      </c>
      <c r="X174" s="27">
        <f t="shared" si="12"/>
        <v>71667.989999999991</v>
      </c>
      <c r="Y174" s="27">
        <f t="shared" si="12"/>
        <v>47910.23</v>
      </c>
      <c r="Z174" s="27">
        <f t="shared" si="12"/>
        <v>20978.31</v>
      </c>
      <c r="AA174" s="27">
        <f t="shared" si="12"/>
        <v>37037.26</v>
      </c>
      <c r="AB174" s="27">
        <f t="shared" si="12"/>
        <v>110689.53</v>
      </c>
      <c r="AC174" s="27">
        <f t="shared" si="12"/>
        <v>420030.76</v>
      </c>
      <c r="AD174" s="27">
        <f t="shared" si="12"/>
        <v>18878.919999999998</v>
      </c>
      <c r="AE174" s="27">
        <f t="shared" si="12"/>
        <v>55614.47</v>
      </c>
    </row>
    <row r="175" spans="1:31" ht="15.95" hidden="1" customHeight="1" outlineLevel="2" x14ac:dyDescent="0.2">
      <c r="B175" s="2" t="s">
        <v>211</v>
      </c>
      <c r="C175" s="2" t="s">
        <v>212</v>
      </c>
      <c r="D175" s="2" t="s">
        <v>374</v>
      </c>
      <c r="E175" s="22">
        <f t="shared" si="6"/>
        <v>33165.610800000002</v>
      </c>
      <c r="F175" s="27">
        <v>60.38</v>
      </c>
      <c r="G175" s="27">
        <v>602.25</v>
      </c>
      <c r="H175" s="27">
        <v>312.16000000000003</v>
      </c>
      <c r="I175" s="27">
        <v>447.41999999999996</v>
      </c>
      <c r="J175" s="27">
        <v>0</v>
      </c>
      <c r="K175" s="27">
        <v>379.56</v>
      </c>
      <c r="L175" s="27">
        <v>7255.88</v>
      </c>
      <c r="M175" s="27">
        <v>0</v>
      </c>
      <c r="N175" s="27">
        <v>438.69</v>
      </c>
      <c r="O175" s="27">
        <v>652</v>
      </c>
      <c r="P175" s="27">
        <v>0</v>
      </c>
      <c r="Q175" s="27">
        <v>806.34079999999994</v>
      </c>
      <c r="R175" s="27">
        <v>795.81000000000006</v>
      </c>
      <c r="S175" s="27">
        <v>0</v>
      </c>
      <c r="T175" s="27">
        <v>1076.51</v>
      </c>
      <c r="U175" s="27">
        <v>8747.14</v>
      </c>
      <c r="V175" s="27">
        <v>523.01</v>
      </c>
      <c r="W175" s="27">
        <v>4925.13</v>
      </c>
      <c r="X175" s="27">
        <v>2630.74</v>
      </c>
      <c r="Y175" s="27">
        <v>2032.8200000000002</v>
      </c>
      <c r="Z175" s="27">
        <v>0</v>
      </c>
      <c r="AA175" s="27">
        <v>752.82999999999993</v>
      </c>
      <c r="AB175" s="27">
        <v>39.25</v>
      </c>
      <c r="AC175" s="27">
        <v>687.69</v>
      </c>
      <c r="AD175" s="27">
        <v>0</v>
      </c>
      <c r="AE175" s="27">
        <v>0</v>
      </c>
    </row>
    <row r="176" spans="1:31" ht="15.95" hidden="1" customHeight="1" outlineLevel="2" x14ac:dyDescent="0.2">
      <c r="B176" s="2" t="s">
        <v>211</v>
      </c>
      <c r="C176" s="2" t="s">
        <v>213</v>
      </c>
      <c r="D176" s="2" t="s">
        <v>375</v>
      </c>
      <c r="E176" s="22">
        <f t="shared" si="6"/>
        <v>2655.5299999999997</v>
      </c>
      <c r="F176" s="27">
        <v>10.35</v>
      </c>
      <c r="G176" s="27">
        <v>103.26</v>
      </c>
      <c r="H176" s="27">
        <v>53.559999999999995</v>
      </c>
      <c r="I176" s="27">
        <v>76.699999999999989</v>
      </c>
      <c r="J176" s="27">
        <v>0</v>
      </c>
      <c r="K176" s="27">
        <v>0.79</v>
      </c>
      <c r="L176" s="27">
        <v>820.98</v>
      </c>
      <c r="M176" s="27">
        <v>0</v>
      </c>
      <c r="N176" s="27">
        <v>75.2</v>
      </c>
      <c r="O176" s="27">
        <v>26.75</v>
      </c>
      <c r="P176" s="27">
        <v>0</v>
      </c>
      <c r="Q176" s="27">
        <v>0</v>
      </c>
      <c r="R176" s="27">
        <v>0</v>
      </c>
      <c r="S176" s="27">
        <v>0</v>
      </c>
      <c r="T176" s="27">
        <v>0</v>
      </c>
      <c r="U176" s="27">
        <v>0</v>
      </c>
      <c r="V176" s="27">
        <v>0</v>
      </c>
      <c r="W176" s="27">
        <v>794.7</v>
      </c>
      <c r="X176" s="27">
        <v>338.42999999999995</v>
      </c>
      <c r="Y176" s="27">
        <v>230.17000000000002</v>
      </c>
      <c r="Z176" s="27">
        <v>0</v>
      </c>
      <c r="AA176" s="27">
        <v>0</v>
      </c>
      <c r="AB176" s="27">
        <v>6.73</v>
      </c>
      <c r="AC176" s="27">
        <v>117.91</v>
      </c>
      <c r="AD176" s="27">
        <v>0</v>
      </c>
      <c r="AE176" s="27">
        <v>0</v>
      </c>
    </row>
    <row r="177" spans="1:31" ht="15.95" hidden="1" customHeight="1" outlineLevel="2" x14ac:dyDescent="0.2">
      <c r="B177" s="2" t="s">
        <v>211</v>
      </c>
      <c r="C177" s="2" t="s">
        <v>214</v>
      </c>
      <c r="D177" s="2" t="s">
        <v>376</v>
      </c>
      <c r="E177" s="22">
        <f t="shared" si="6"/>
        <v>11536.288900000001</v>
      </c>
      <c r="F177" s="27">
        <v>23.74</v>
      </c>
      <c r="G177" s="27">
        <v>236.9</v>
      </c>
      <c r="H177" s="27">
        <v>122.99999999999999</v>
      </c>
      <c r="I177" s="27">
        <v>175.99</v>
      </c>
      <c r="J177" s="27">
        <v>0</v>
      </c>
      <c r="K177" s="27">
        <v>149.53</v>
      </c>
      <c r="L177" s="27">
        <v>2854.18</v>
      </c>
      <c r="M177" s="27">
        <v>0</v>
      </c>
      <c r="N177" s="27">
        <v>172.55</v>
      </c>
      <c r="O177" s="27">
        <v>195.12</v>
      </c>
      <c r="P177" s="27">
        <v>0</v>
      </c>
      <c r="Q177" s="27">
        <v>317.18889999999999</v>
      </c>
      <c r="R177" s="27">
        <v>0</v>
      </c>
      <c r="S177" s="27">
        <v>0</v>
      </c>
      <c r="T177" s="27">
        <v>103.22999999999999</v>
      </c>
      <c r="U177" s="27">
        <v>3439.86</v>
      </c>
      <c r="V177" s="27">
        <v>205.70999999999998</v>
      </c>
      <c r="W177" s="27">
        <v>1937.5700000000002</v>
      </c>
      <c r="X177" s="27">
        <v>259.24</v>
      </c>
      <c r="Y177" s="27">
        <v>799.7</v>
      </c>
      <c r="Z177" s="27">
        <v>0</v>
      </c>
      <c r="AA177" s="27">
        <v>256.81</v>
      </c>
      <c r="AB177" s="27">
        <v>15.45</v>
      </c>
      <c r="AC177" s="27">
        <v>270.52</v>
      </c>
      <c r="AD177" s="27">
        <v>0</v>
      </c>
      <c r="AE177" s="27">
        <v>0</v>
      </c>
    </row>
    <row r="178" spans="1:31" ht="15.95" hidden="1" customHeight="1" outlineLevel="2" x14ac:dyDescent="0.2">
      <c r="B178" s="2" t="s">
        <v>211</v>
      </c>
      <c r="C178" s="2" t="s">
        <v>215</v>
      </c>
      <c r="D178" s="2" t="s">
        <v>377</v>
      </c>
      <c r="E178" s="22">
        <f t="shared" si="6"/>
        <v>8143.04</v>
      </c>
      <c r="F178" s="27">
        <v>19.059999999999999</v>
      </c>
      <c r="G178" s="27">
        <v>190.22</v>
      </c>
      <c r="H178" s="27">
        <v>0</v>
      </c>
      <c r="I178" s="27">
        <v>141.32</v>
      </c>
      <c r="J178" s="27">
        <v>0</v>
      </c>
      <c r="K178" s="27">
        <v>1.45</v>
      </c>
      <c r="L178" s="27">
        <v>2264.87</v>
      </c>
      <c r="M178" s="27">
        <v>0</v>
      </c>
      <c r="N178" s="27">
        <v>138.54</v>
      </c>
      <c r="O178" s="27">
        <v>0</v>
      </c>
      <c r="P178" s="27">
        <v>0</v>
      </c>
      <c r="Q178" s="27">
        <v>0</v>
      </c>
      <c r="R178" s="27">
        <v>0</v>
      </c>
      <c r="S178" s="27">
        <v>0</v>
      </c>
      <c r="T178" s="27">
        <v>82.89</v>
      </c>
      <c r="U178" s="27">
        <v>2762.78</v>
      </c>
      <c r="V178" s="27">
        <v>0</v>
      </c>
      <c r="W178" s="27">
        <v>1463.88</v>
      </c>
      <c r="X178" s="27">
        <v>0</v>
      </c>
      <c r="Y178" s="27">
        <v>642.09999999999991</v>
      </c>
      <c r="Z178" s="27">
        <v>0</v>
      </c>
      <c r="AA178" s="27">
        <v>206.3</v>
      </c>
      <c r="AB178" s="27">
        <v>12.4</v>
      </c>
      <c r="AC178" s="27">
        <v>217.23</v>
      </c>
      <c r="AD178" s="27">
        <v>0</v>
      </c>
      <c r="AE178" s="27">
        <v>0</v>
      </c>
    </row>
    <row r="179" spans="1:31" ht="15.95" hidden="1" customHeight="1" outlineLevel="2" x14ac:dyDescent="0.2">
      <c r="B179" s="2" t="s">
        <v>211</v>
      </c>
      <c r="C179" s="2" t="s">
        <v>216</v>
      </c>
      <c r="D179" s="2" t="s">
        <v>378</v>
      </c>
      <c r="E179" s="22">
        <f t="shared" si="6"/>
        <v>2334.4395000000004</v>
      </c>
      <c r="F179" s="27">
        <v>6.22</v>
      </c>
      <c r="G179" s="27">
        <v>62.1</v>
      </c>
      <c r="H179" s="27">
        <v>32.239999999999995</v>
      </c>
      <c r="I179" s="27">
        <v>46.129999999999995</v>
      </c>
      <c r="J179" s="27">
        <v>0</v>
      </c>
      <c r="K179" s="27">
        <v>39.199999999999996</v>
      </c>
      <c r="L179" s="27">
        <v>292.85000000000002</v>
      </c>
      <c r="M179" s="27">
        <v>0</v>
      </c>
      <c r="N179" s="27">
        <v>45.24</v>
      </c>
      <c r="O179" s="27">
        <v>51.14</v>
      </c>
      <c r="P179" s="27">
        <v>0</v>
      </c>
      <c r="Q179" s="27">
        <v>83.139499999999998</v>
      </c>
      <c r="R179" s="27">
        <v>0</v>
      </c>
      <c r="S179" s="27">
        <v>0</v>
      </c>
      <c r="T179" s="27">
        <v>27.07</v>
      </c>
      <c r="U179" s="27">
        <v>901.6</v>
      </c>
      <c r="V179" s="27">
        <v>53.93</v>
      </c>
      <c r="W179" s="27">
        <v>399.81</v>
      </c>
      <c r="X179" s="27">
        <v>68.72</v>
      </c>
      <c r="Y179" s="27">
        <v>82.75</v>
      </c>
      <c r="Z179" s="27">
        <v>0</v>
      </c>
      <c r="AA179" s="27">
        <v>67.34</v>
      </c>
      <c r="AB179" s="27">
        <v>4.05</v>
      </c>
      <c r="AC179" s="27">
        <v>70.910000000000011</v>
      </c>
      <c r="AD179" s="27">
        <v>0</v>
      </c>
      <c r="AE179" s="27">
        <v>0</v>
      </c>
    </row>
    <row r="180" spans="1:31" ht="15.95" customHeight="1" outlineLevel="1" collapsed="1" x14ac:dyDescent="0.2">
      <c r="A180" s="1">
        <v>22</v>
      </c>
      <c r="B180" s="12" t="s">
        <v>217</v>
      </c>
      <c r="D180" s="16" t="s">
        <v>218</v>
      </c>
      <c r="E180" s="22">
        <f t="shared" ref="E180:AE180" si="13">SUBTOTAL(9,E175:E179)</f>
        <v>57834.909200000002</v>
      </c>
      <c r="F180" s="27">
        <f t="shared" si="13"/>
        <v>119.75</v>
      </c>
      <c r="G180" s="27">
        <f t="shared" si="13"/>
        <v>1194.7299999999998</v>
      </c>
      <c r="H180" s="27">
        <f t="shared" si="13"/>
        <v>520.96</v>
      </c>
      <c r="I180" s="27">
        <f t="shared" si="13"/>
        <v>887.55999999999983</v>
      </c>
      <c r="J180" s="27">
        <f t="shared" si="13"/>
        <v>0</v>
      </c>
      <c r="K180" s="27">
        <f t="shared" si="13"/>
        <v>570.53000000000009</v>
      </c>
      <c r="L180" s="27">
        <f t="shared" si="13"/>
        <v>13488.76</v>
      </c>
      <c r="M180" s="27">
        <f t="shared" si="13"/>
        <v>0</v>
      </c>
      <c r="N180" s="27">
        <f t="shared" si="13"/>
        <v>870.22</v>
      </c>
      <c r="O180" s="27">
        <f t="shared" si="13"/>
        <v>925.01</v>
      </c>
      <c r="P180" s="27">
        <f t="shared" si="13"/>
        <v>0</v>
      </c>
      <c r="Q180" s="27">
        <f t="shared" si="13"/>
        <v>1206.6692</v>
      </c>
      <c r="R180" s="27">
        <f t="shared" si="13"/>
        <v>795.81000000000006</v>
      </c>
      <c r="S180" s="27">
        <f t="shared" si="13"/>
        <v>0</v>
      </c>
      <c r="T180" s="27">
        <f t="shared" si="13"/>
        <v>1289.7</v>
      </c>
      <c r="U180" s="27">
        <f t="shared" si="13"/>
        <v>15851.380000000001</v>
      </c>
      <c r="V180" s="27">
        <f t="shared" si="13"/>
        <v>782.65</v>
      </c>
      <c r="W180" s="27">
        <f t="shared" si="13"/>
        <v>9521.0899999999983</v>
      </c>
      <c r="X180" s="27">
        <f t="shared" si="13"/>
        <v>3297.1299999999997</v>
      </c>
      <c r="Y180" s="27">
        <f t="shared" si="13"/>
        <v>3787.5400000000004</v>
      </c>
      <c r="Z180" s="27">
        <f t="shared" si="13"/>
        <v>0</v>
      </c>
      <c r="AA180" s="27">
        <f t="shared" si="13"/>
        <v>1283.2799999999997</v>
      </c>
      <c r="AB180" s="27">
        <f t="shared" si="13"/>
        <v>77.88000000000001</v>
      </c>
      <c r="AC180" s="27">
        <f t="shared" si="13"/>
        <v>1364.26</v>
      </c>
      <c r="AD180" s="27">
        <f t="shared" si="13"/>
        <v>0</v>
      </c>
      <c r="AE180" s="27">
        <f t="shared" si="13"/>
        <v>0</v>
      </c>
    </row>
    <row r="181" spans="1:31" ht="15.95" hidden="1" customHeight="1" outlineLevel="2" x14ac:dyDescent="0.2">
      <c r="B181" s="2" t="s">
        <v>219</v>
      </c>
      <c r="C181" s="2" t="s">
        <v>212</v>
      </c>
      <c r="D181" s="2" t="s">
        <v>374</v>
      </c>
      <c r="E181" s="22">
        <f t="shared" si="6"/>
        <v>556086.95919999992</v>
      </c>
      <c r="F181" s="27">
        <v>1686.5</v>
      </c>
      <c r="G181" s="27">
        <v>2567.5100000000002</v>
      </c>
      <c r="H181" s="27">
        <v>1389.0300000000002</v>
      </c>
      <c r="I181" s="27">
        <v>1907.41</v>
      </c>
      <c r="J181" s="27">
        <v>20904.480000000003</v>
      </c>
      <c r="K181" s="27">
        <v>2744.9400000000005</v>
      </c>
      <c r="L181" s="27">
        <v>48643.55</v>
      </c>
      <c r="M181" s="27">
        <v>20673.399999999998</v>
      </c>
      <c r="N181" s="27">
        <v>53409.67</v>
      </c>
      <c r="O181" s="27">
        <v>6986</v>
      </c>
      <c r="P181" s="27">
        <v>167889.62999999998</v>
      </c>
      <c r="Q181" s="27">
        <v>4007.9792000000002</v>
      </c>
      <c r="R181" s="27">
        <v>11226.040000000003</v>
      </c>
      <c r="S181" s="27">
        <v>0</v>
      </c>
      <c r="T181" s="27">
        <v>4589.2999999999993</v>
      </c>
      <c r="U181" s="27">
        <v>37290.449999999997</v>
      </c>
      <c r="V181" s="27">
        <v>2229.66</v>
      </c>
      <c r="W181" s="27">
        <v>24474.950000000004</v>
      </c>
      <c r="X181" s="27">
        <v>14575.749999999998</v>
      </c>
      <c r="Y181" s="27">
        <v>8666.2100000000009</v>
      </c>
      <c r="Z181" s="27">
        <v>3860.85</v>
      </c>
      <c r="AA181" s="27">
        <v>6151.97</v>
      </c>
      <c r="AB181" s="27">
        <v>8516.69</v>
      </c>
      <c r="AC181" s="27">
        <v>95769.670000000013</v>
      </c>
      <c r="AD181" s="27">
        <v>1831.2</v>
      </c>
      <c r="AE181" s="27">
        <v>4094.12</v>
      </c>
    </row>
    <row r="182" spans="1:31" ht="15.95" hidden="1" customHeight="1" outlineLevel="2" x14ac:dyDescent="0.2">
      <c r="B182" s="2" t="s">
        <v>219</v>
      </c>
      <c r="C182" s="2" t="s">
        <v>213</v>
      </c>
      <c r="D182" s="2" t="s">
        <v>375</v>
      </c>
      <c r="E182" s="22">
        <f t="shared" si="6"/>
        <v>55874.369999999995</v>
      </c>
      <c r="F182" s="27">
        <v>291.48</v>
      </c>
      <c r="G182" s="27">
        <v>440.19</v>
      </c>
      <c r="H182" s="27">
        <v>238.29999999999998</v>
      </c>
      <c r="I182" s="27">
        <v>327.01</v>
      </c>
      <c r="J182" s="27">
        <v>0</v>
      </c>
      <c r="K182" s="27">
        <v>54.890000000000008</v>
      </c>
      <c r="L182" s="27">
        <v>5254.15</v>
      </c>
      <c r="M182" s="27">
        <v>0</v>
      </c>
      <c r="N182" s="27">
        <v>9156.92</v>
      </c>
      <c r="O182" s="27">
        <v>597</v>
      </c>
      <c r="P182" s="27">
        <v>13758.48</v>
      </c>
      <c r="Q182" s="27">
        <v>0</v>
      </c>
      <c r="R182" s="27">
        <v>0</v>
      </c>
      <c r="S182" s="27">
        <v>0</v>
      </c>
      <c r="T182" s="27">
        <v>0</v>
      </c>
      <c r="U182" s="27">
        <v>0</v>
      </c>
      <c r="V182" s="27">
        <v>0</v>
      </c>
      <c r="W182" s="27">
        <v>3515.3</v>
      </c>
      <c r="X182" s="27">
        <v>2015.88</v>
      </c>
      <c r="Y182" s="27">
        <v>981.20999999999992</v>
      </c>
      <c r="Z182" s="27">
        <v>661.93</v>
      </c>
      <c r="AA182" s="27">
        <v>0</v>
      </c>
      <c r="AB182" s="27">
        <v>1459.66</v>
      </c>
      <c r="AC182" s="27">
        <v>16420.05</v>
      </c>
      <c r="AD182" s="27">
        <v>0</v>
      </c>
      <c r="AE182" s="27">
        <v>701.92</v>
      </c>
    </row>
    <row r="183" spans="1:31" ht="15.95" hidden="1" customHeight="1" outlineLevel="2" x14ac:dyDescent="0.2">
      <c r="B183" s="2" t="s">
        <v>219</v>
      </c>
      <c r="C183" s="2" t="s">
        <v>214</v>
      </c>
      <c r="D183" s="2" t="s">
        <v>376</v>
      </c>
      <c r="E183" s="22">
        <f t="shared" si="6"/>
        <v>175346.06109999993</v>
      </c>
      <c r="F183" s="27">
        <v>650.87</v>
      </c>
      <c r="G183" s="27">
        <v>1009.93</v>
      </c>
      <c r="H183" s="27">
        <v>547.37</v>
      </c>
      <c r="I183" s="27">
        <v>750.28</v>
      </c>
      <c r="J183" s="27">
        <v>8221.380000000001</v>
      </c>
      <c r="K183" s="27">
        <v>1081.53</v>
      </c>
      <c r="L183" s="27">
        <v>19135.079999999998</v>
      </c>
      <c r="M183" s="27">
        <v>8132.03</v>
      </c>
      <c r="N183" s="27">
        <v>21009.43</v>
      </c>
      <c r="O183" s="27">
        <v>1378.3600000000001</v>
      </c>
      <c r="P183" s="27">
        <v>34529.33</v>
      </c>
      <c r="Q183" s="27">
        <v>1576.6411000000001</v>
      </c>
      <c r="R183" s="27">
        <v>9.0399999999999991</v>
      </c>
      <c r="S183" s="27">
        <v>0</v>
      </c>
      <c r="T183" s="27">
        <v>440.03999999999996</v>
      </c>
      <c r="U183" s="27">
        <v>14664.69</v>
      </c>
      <c r="V183" s="27">
        <v>877</v>
      </c>
      <c r="W183" s="27">
        <v>9628.3700000000008</v>
      </c>
      <c r="X183" s="27">
        <v>1273.8</v>
      </c>
      <c r="Y183" s="27">
        <v>3409.2700000000004</v>
      </c>
      <c r="Z183" s="27">
        <v>1518.68</v>
      </c>
      <c r="AA183" s="27">
        <v>2149.7000000000003</v>
      </c>
      <c r="AB183" s="27">
        <v>3350.7700000000004</v>
      </c>
      <c r="AC183" s="27">
        <v>37671.729999999996</v>
      </c>
      <c r="AD183" s="27">
        <v>720.31</v>
      </c>
      <c r="AE183" s="27">
        <v>1610.43</v>
      </c>
    </row>
    <row r="184" spans="1:31" ht="15.95" hidden="1" customHeight="1" outlineLevel="2" x14ac:dyDescent="0.2">
      <c r="B184" s="2" t="s">
        <v>219</v>
      </c>
      <c r="C184" s="2" t="s">
        <v>215</v>
      </c>
      <c r="D184" s="2" t="s">
        <v>377</v>
      </c>
      <c r="E184" s="22">
        <f t="shared" si="6"/>
        <v>98452.15</v>
      </c>
      <c r="F184" s="27">
        <v>521</v>
      </c>
      <c r="G184" s="27">
        <v>810.92</v>
      </c>
      <c r="H184" s="27">
        <v>0</v>
      </c>
      <c r="I184" s="27">
        <v>602.45000000000005</v>
      </c>
      <c r="J184" s="27">
        <v>6601.29</v>
      </c>
      <c r="K184" s="27">
        <v>100.90999999999998</v>
      </c>
      <c r="L184" s="27">
        <v>13715.579999999998</v>
      </c>
      <c r="M184" s="27">
        <v>0</v>
      </c>
      <c r="N184" s="27">
        <v>16869.03</v>
      </c>
      <c r="O184" s="27">
        <v>0</v>
      </c>
      <c r="P184" s="27">
        <v>0</v>
      </c>
      <c r="Q184" s="27">
        <v>0</v>
      </c>
      <c r="R184" s="27">
        <v>9.0399999999999991</v>
      </c>
      <c r="S184" s="27">
        <v>0</v>
      </c>
      <c r="T184" s="27">
        <v>353.37</v>
      </c>
      <c r="U184" s="27">
        <v>11778.15</v>
      </c>
      <c r="V184" s="27">
        <v>0</v>
      </c>
      <c r="W184" s="27">
        <v>6475.33</v>
      </c>
      <c r="X184" s="27">
        <v>129.66</v>
      </c>
      <c r="Y184" s="27">
        <v>2737.38</v>
      </c>
      <c r="Z184" s="27">
        <v>1219.42</v>
      </c>
      <c r="AA184" s="27">
        <v>1726.5200000000002</v>
      </c>
      <c r="AB184" s="27">
        <v>2690.93</v>
      </c>
      <c r="AC184" s="27">
        <v>30249.050000000003</v>
      </c>
      <c r="AD184" s="27">
        <v>569.01</v>
      </c>
      <c r="AE184" s="27">
        <v>1293.1099999999999</v>
      </c>
    </row>
    <row r="185" spans="1:31" ht="15.95" hidden="1" customHeight="1" outlineLevel="2" x14ac:dyDescent="0.2">
      <c r="B185" s="2" t="s">
        <v>219</v>
      </c>
      <c r="C185" s="2" t="s">
        <v>216</v>
      </c>
      <c r="D185" s="2" t="s">
        <v>378</v>
      </c>
      <c r="E185" s="22">
        <f t="shared" si="6"/>
        <v>41800.9205</v>
      </c>
      <c r="F185" s="27">
        <v>163.95</v>
      </c>
      <c r="G185" s="27">
        <v>264.74</v>
      </c>
      <c r="H185" s="27">
        <v>143.48000000000002</v>
      </c>
      <c r="I185" s="27">
        <v>196.68</v>
      </c>
      <c r="J185" s="27">
        <v>2154.5</v>
      </c>
      <c r="K185" s="27">
        <v>283.53999999999996</v>
      </c>
      <c r="L185" s="27">
        <v>2019.75</v>
      </c>
      <c r="M185" s="27">
        <v>2131.6800000000003</v>
      </c>
      <c r="N185" s="27">
        <v>5507.19</v>
      </c>
      <c r="O185" s="27">
        <v>361.29999999999995</v>
      </c>
      <c r="P185" s="27">
        <v>8886.98</v>
      </c>
      <c r="Q185" s="27">
        <v>413.27049999999997</v>
      </c>
      <c r="R185" s="27">
        <v>4.5199999999999996</v>
      </c>
      <c r="S185" s="27">
        <v>0</v>
      </c>
      <c r="T185" s="27">
        <v>115.41</v>
      </c>
      <c r="U185" s="27">
        <v>3843.65</v>
      </c>
      <c r="V185" s="27">
        <v>229.9</v>
      </c>
      <c r="W185" s="27">
        <v>2063.14</v>
      </c>
      <c r="X185" s="27">
        <v>337.1</v>
      </c>
      <c r="Y185" s="27">
        <v>352.8</v>
      </c>
      <c r="Z185" s="27">
        <v>398.09</v>
      </c>
      <c r="AA185" s="27">
        <v>563.6</v>
      </c>
      <c r="AB185" s="27">
        <v>878.44</v>
      </c>
      <c r="AC185" s="27">
        <v>9876.25</v>
      </c>
      <c r="AD185" s="27">
        <v>188.82</v>
      </c>
      <c r="AE185" s="27">
        <v>422.14</v>
      </c>
    </row>
    <row r="186" spans="1:31" ht="15.95" customHeight="1" outlineLevel="1" collapsed="1" x14ac:dyDescent="0.2">
      <c r="A186" s="1">
        <v>23</v>
      </c>
      <c r="B186" s="12" t="s">
        <v>220</v>
      </c>
      <c r="D186" s="16" t="s">
        <v>221</v>
      </c>
      <c r="E186" s="22">
        <f t="shared" ref="E186:AE186" si="14">SUBTOTAL(9,E181:E185)</f>
        <v>927560.46079999988</v>
      </c>
      <c r="F186" s="27">
        <f t="shared" si="14"/>
        <v>3313.7999999999997</v>
      </c>
      <c r="G186" s="27">
        <f t="shared" si="14"/>
        <v>5093.29</v>
      </c>
      <c r="H186" s="27">
        <f t="shared" si="14"/>
        <v>2318.1800000000003</v>
      </c>
      <c r="I186" s="27">
        <f t="shared" si="14"/>
        <v>3783.8299999999995</v>
      </c>
      <c r="J186" s="27">
        <f t="shared" si="14"/>
        <v>37881.65</v>
      </c>
      <c r="K186" s="27">
        <f t="shared" si="14"/>
        <v>4265.8100000000004</v>
      </c>
      <c r="L186" s="27">
        <f t="shared" si="14"/>
        <v>88768.11</v>
      </c>
      <c r="M186" s="27">
        <f t="shared" si="14"/>
        <v>30937.109999999997</v>
      </c>
      <c r="N186" s="27">
        <f t="shared" si="14"/>
        <v>105952.23999999999</v>
      </c>
      <c r="O186" s="27">
        <f t="shared" si="14"/>
        <v>9322.66</v>
      </c>
      <c r="P186" s="27">
        <f t="shared" si="14"/>
        <v>225064.42</v>
      </c>
      <c r="Q186" s="27">
        <f t="shared" si="14"/>
        <v>5997.8908000000001</v>
      </c>
      <c r="R186" s="27">
        <f t="shared" si="14"/>
        <v>11248.640000000005</v>
      </c>
      <c r="S186" s="27">
        <f t="shared" si="14"/>
        <v>0</v>
      </c>
      <c r="T186" s="27">
        <f t="shared" si="14"/>
        <v>5498.119999999999</v>
      </c>
      <c r="U186" s="27">
        <f t="shared" si="14"/>
        <v>67576.94</v>
      </c>
      <c r="V186" s="27">
        <f t="shared" si="14"/>
        <v>3336.56</v>
      </c>
      <c r="W186" s="27">
        <f t="shared" si="14"/>
        <v>46157.090000000004</v>
      </c>
      <c r="X186" s="27">
        <f t="shared" si="14"/>
        <v>18332.189999999995</v>
      </c>
      <c r="Y186" s="27">
        <f t="shared" si="14"/>
        <v>16146.869999999999</v>
      </c>
      <c r="Z186" s="27">
        <f t="shared" si="14"/>
        <v>7658.97</v>
      </c>
      <c r="AA186" s="27">
        <f t="shared" si="14"/>
        <v>10591.79</v>
      </c>
      <c r="AB186" s="27">
        <f t="shared" si="14"/>
        <v>16896.490000000002</v>
      </c>
      <c r="AC186" s="27">
        <f t="shared" si="14"/>
        <v>189986.75</v>
      </c>
      <c r="AD186" s="27">
        <f t="shared" si="14"/>
        <v>3309.3400000000006</v>
      </c>
      <c r="AE186" s="27">
        <f t="shared" si="14"/>
        <v>8121.72</v>
      </c>
    </row>
    <row r="187" spans="1:31" ht="15.95" hidden="1" customHeight="1" outlineLevel="2" x14ac:dyDescent="0.2">
      <c r="B187" s="2" t="s">
        <v>222</v>
      </c>
      <c r="C187" s="2" t="s">
        <v>223</v>
      </c>
      <c r="D187" s="2" t="s">
        <v>379</v>
      </c>
      <c r="E187" s="22">
        <f t="shared" si="6"/>
        <v>0</v>
      </c>
      <c r="F187" s="27">
        <v>0</v>
      </c>
      <c r="G187" s="27">
        <v>0</v>
      </c>
      <c r="H187" s="27">
        <v>0</v>
      </c>
      <c r="I187" s="27">
        <v>0</v>
      </c>
      <c r="J187" s="27">
        <v>0</v>
      </c>
      <c r="K187" s="27">
        <v>0</v>
      </c>
      <c r="L187" s="27">
        <v>0</v>
      </c>
      <c r="M187" s="27">
        <v>0</v>
      </c>
      <c r="N187" s="27">
        <v>0</v>
      </c>
      <c r="O187" s="27">
        <v>0</v>
      </c>
      <c r="P187" s="27">
        <v>0</v>
      </c>
      <c r="Q187" s="27">
        <v>0</v>
      </c>
      <c r="R187" s="27">
        <v>0</v>
      </c>
      <c r="S187" s="27">
        <v>0</v>
      </c>
      <c r="T187" s="27">
        <v>0</v>
      </c>
      <c r="U187" s="27">
        <v>0</v>
      </c>
      <c r="V187" s="27">
        <v>0</v>
      </c>
      <c r="W187" s="27">
        <v>0</v>
      </c>
      <c r="X187" s="27">
        <v>0</v>
      </c>
      <c r="Y187" s="27">
        <v>0</v>
      </c>
      <c r="Z187" s="27">
        <v>0</v>
      </c>
      <c r="AA187" s="27">
        <v>0</v>
      </c>
      <c r="AB187" s="27">
        <v>0</v>
      </c>
      <c r="AC187" s="27">
        <v>0</v>
      </c>
      <c r="AD187" s="27">
        <v>0</v>
      </c>
      <c r="AE187" s="27">
        <v>0</v>
      </c>
    </row>
    <row r="188" spans="1:31" ht="15.95" hidden="1" customHeight="1" outlineLevel="2" x14ac:dyDescent="0.2">
      <c r="B188" s="2" t="s">
        <v>222</v>
      </c>
      <c r="C188" s="2" t="s">
        <v>212</v>
      </c>
      <c r="D188" s="2" t="s">
        <v>374</v>
      </c>
      <c r="E188" s="22">
        <f t="shared" si="6"/>
        <v>105252.62999999999</v>
      </c>
      <c r="F188" s="27">
        <v>158.19</v>
      </c>
      <c r="G188" s="27">
        <v>1831.68</v>
      </c>
      <c r="H188" s="27">
        <v>957.07999999999993</v>
      </c>
      <c r="I188" s="27">
        <v>1853.32</v>
      </c>
      <c r="J188" s="27">
        <v>0</v>
      </c>
      <c r="K188" s="27">
        <v>1214.54</v>
      </c>
      <c r="L188" s="27">
        <v>24609.789999999997</v>
      </c>
      <c r="M188" s="27">
        <v>0</v>
      </c>
      <c r="N188" s="27">
        <v>1353.02</v>
      </c>
      <c r="O188" s="27">
        <v>2032.4</v>
      </c>
      <c r="P188" s="27">
        <v>0</v>
      </c>
      <c r="Q188" s="27">
        <v>2601.2399999999998</v>
      </c>
      <c r="R188" s="27">
        <v>2364.6699999999996</v>
      </c>
      <c r="S188" s="27">
        <v>0</v>
      </c>
      <c r="T188" s="27">
        <v>3235.15</v>
      </c>
      <c r="U188" s="27">
        <v>26948.1</v>
      </c>
      <c r="V188" s="27">
        <v>1688.43</v>
      </c>
      <c r="W188" s="27">
        <v>15542.300000000001</v>
      </c>
      <c r="X188" s="27">
        <v>7644.5599999999995</v>
      </c>
      <c r="Y188" s="27">
        <v>6921.67</v>
      </c>
      <c r="Z188" s="27">
        <v>0</v>
      </c>
      <c r="AA188" s="27">
        <v>2400.58</v>
      </c>
      <c r="AB188" s="27">
        <v>97.74</v>
      </c>
      <c r="AC188" s="27">
        <v>1798.17</v>
      </c>
      <c r="AD188" s="27">
        <v>0</v>
      </c>
      <c r="AE188" s="27">
        <v>0</v>
      </c>
    </row>
    <row r="189" spans="1:31" ht="15.95" hidden="1" customHeight="1" outlineLevel="2" x14ac:dyDescent="0.2">
      <c r="B189" s="2" t="s">
        <v>222</v>
      </c>
      <c r="C189" s="2" t="s">
        <v>213</v>
      </c>
      <c r="D189" s="2" t="s">
        <v>375</v>
      </c>
      <c r="E189" s="22">
        <f t="shared" si="6"/>
        <v>8510.2599999999984</v>
      </c>
      <c r="F189" s="27">
        <v>27.119999999999997</v>
      </c>
      <c r="G189" s="27">
        <v>314.04000000000002</v>
      </c>
      <c r="H189" s="27">
        <v>164.21</v>
      </c>
      <c r="I189" s="27">
        <v>317.73</v>
      </c>
      <c r="J189" s="27">
        <v>0</v>
      </c>
      <c r="K189" s="27">
        <v>2.4099999999999997</v>
      </c>
      <c r="L189" s="27">
        <v>2791.7</v>
      </c>
      <c r="M189" s="27">
        <v>0</v>
      </c>
      <c r="N189" s="27">
        <v>231.93</v>
      </c>
      <c r="O189" s="27">
        <v>83.37</v>
      </c>
      <c r="P189" s="27">
        <v>0</v>
      </c>
      <c r="Q189" s="27">
        <v>0</v>
      </c>
      <c r="R189" s="27">
        <v>0</v>
      </c>
      <c r="S189" s="27">
        <v>0</v>
      </c>
      <c r="T189" s="27">
        <v>0</v>
      </c>
      <c r="U189" s="27">
        <v>0</v>
      </c>
      <c r="V189" s="27">
        <v>0</v>
      </c>
      <c r="W189" s="27">
        <v>2508.96</v>
      </c>
      <c r="X189" s="27">
        <v>953.32999999999993</v>
      </c>
      <c r="Y189" s="27">
        <v>790.4</v>
      </c>
      <c r="Z189" s="27">
        <v>0</v>
      </c>
      <c r="AA189" s="27">
        <v>0</v>
      </c>
      <c r="AB189" s="27">
        <v>16.760000000000002</v>
      </c>
      <c r="AC189" s="27">
        <v>308.3</v>
      </c>
      <c r="AD189" s="27">
        <v>0</v>
      </c>
      <c r="AE189" s="27">
        <v>0</v>
      </c>
    </row>
    <row r="190" spans="1:31" ht="15.95" hidden="1" customHeight="1" outlineLevel="2" x14ac:dyDescent="0.2">
      <c r="B190" s="2" t="s">
        <v>222</v>
      </c>
      <c r="C190" s="2" t="s">
        <v>214</v>
      </c>
      <c r="D190" s="2" t="s">
        <v>376</v>
      </c>
      <c r="E190" s="22">
        <f t="shared" si="6"/>
        <v>37013.97</v>
      </c>
      <c r="F190" s="27">
        <v>62.2</v>
      </c>
      <c r="G190" s="27">
        <v>720.49</v>
      </c>
      <c r="H190" s="27">
        <v>377.14000000000004</v>
      </c>
      <c r="I190" s="27">
        <v>729</v>
      </c>
      <c r="J190" s="27">
        <v>0</v>
      </c>
      <c r="K190" s="27">
        <v>478.46</v>
      </c>
      <c r="L190" s="27">
        <v>9680.56</v>
      </c>
      <c r="M190" s="27">
        <v>0</v>
      </c>
      <c r="N190" s="27">
        <v>532.16999999999996</v>
      </c>
      <c r="O190" s="27">
        <v>608.23</v>
      </c>
      <c r="P190" s="27">
        <v>0</v>
      </c>
      <c r="Q190" s="27">
        <v>1023.2700000000001</v>
      </c>
      <c r="R190" s="27">
        <v>0</v>
      </c>
      <c r="S190" s="27">
        <v>0</v>
      </c>
      <c r="T190" s="27">
        <v>315.96000000000004</v>
      </c>
      <c r="U190" s="27">
        <v>10597.49</v>
      </c>
      <c r="V190" s="27">
        <v>664.11</v>
      </c>
      <c r="W190" s="27">
        <v>6114.420000000001</v>
      </c>
      <c r="X190" s="27">
        <v>822.7399999999999</v>
      </c>
      <c r="Y190" s="27">
        <v>2722.99</v>
      </c>
      <c r="Z190" s="27">
        <v>0</v>
      </c>
      <c r="AA190" s="27">
        <v>818.92</v>
      </c>
      <c r="AB190" s="27">
        <v>38.47</v>
      </c>
      <c r="AC190" s="27">
        <v>707.35</v>
      </c>
      <c r="AD190" s="27">
        <v>0</v>
      </c>
      <c r="AE190" s="27">
        <v>0</v>
      </c>
    </row>
    <row r="191" spans="1:31" ht="15.95" hidden="1" customHeight="1" outlineLevel="2" x14ac:dyDescent="0.2">
      <c r="B191" s="2" t="s">
        <v>222</v>
      </c>
      <c r="C191" s="2" t="s">
        <v>215</v>
      </c>
      <c r="D191" s="2" t="s">
        <v>377</v>
      </c>
      <c r="E191" s="22">
        <f t="shared" si="6"/>
        <v>26157.739999999994</v>
      </c>
      <c r="F191" s="27">
        <v>49.940000000000005</v>
      </c>
      <c r="G191" s="27">
        <v>578.52</v>
      </c>
      <c r="H191" s="27">
        <v>0</v>
      </c>
      <c r="I191" s="27">
        <v>585.37000000000012</v>
      </c>
      <c r="J191" s="27">
        <v>0</v>
      </c>
      <c r="K191" s="27">
        <v>4.41</v>
      </c>
      <c r="L191" s="27">
        <v>7682.23</v>
      </c>
      <c r="M191" s="27">
        <v>0</v>
      </c>
      <c r="N191" s="27">
        <v>427.31</v>
      </c>
      <c r="O191" s="27">
        <v>0</v>
      </c>
      <c r="P191" s="27">
        <v>0</v>
      </c>
      <c r="Q191" s="27">
        <v>0</v>
      </c>
      <c r="R191" s="27">
        <v>0</v>
      </c>
      <c r="S191" s="27">
        <v>0</v>
      </c>
      <c r="T191" s="27">
        <v>253.71000000000004</v>
      </c>
      <c r="U191" s="27">
        <v>8511.5300000000007</v>
      </c>
      <c r="V191" s="27">
        <v>0</v>
      </c>
      <c r="W191" s="27">
        <v>4621.6000000000004</v>
      </c>
      <c r="X191" s="27">
        <v>0</v>
      </c>
      <c r="Y191" s="27">
        <v>2186.35</v>
      </c>
      <c r="Z191" s="27">
        <v>0</v>
      </c>
      <c r="AA191" s="27">
        <v>657.88</v>
      </c>
      <c r="AB191" s="27">
        <v>30.880000000000003</v>
      </c>
      <c r="AC191" s="27">
        <v>568.01</v>
      </c>
      <c r="AD191" s="27">
        <v>0</v>
      </c>
      <c r="AE191" s="27">
        <v>0</v>
      </c>
    </row>
    <row r="192" spans="1:31" ht="15.95" hidden="1" customHeight="1" outlineLevel="2" x14ac:dyDescent="0.2">
      <c r="B192" s="2" t="s">
        <v>222</v>
      </c>
      <c r="C192" s="2" t="s">
        <v>216</v>
      </c>
      <c r="D192" s="2" t="s">
        <v>378</v>
      </c>
      <c r="E192" s="22">
        <f t="shared" si="6"/>
        <v>7383.2999999999993</v>
      </c>
      <c r="F192" s="27">
        <v>16.310000000000002</v>
      </c>
      <c r="G192" s="27">
        <v>188.85999999999999</v>
      </c>
      <c r="H192" s="27">
        <v>98.850000000000009</v>
      </c>
      <c r="I192" s="27">
        <v>191.1</v>
      </c>
      <c r="J192" s="27">
        <v>0</v>
      </c>
      <c r="K192" s="27">
        <v>125.43</v>
      </c>
      <c r="L192" s="27">
        <v>988.26</v>
      </c>
      <c r="M192" s="27">
        <v>0</v>
      </c>
      <c r="N192" s="27">
        <v>139.54</v>
      </c>
      <c r="O192" s="27">
        <v>159.41999999999999</v>
      </c>
      <c r="P192" s="27">
        <v>0</v>
      </c>
      <c r="Q192" s="27">
        <v>268.23</v>
      </c>
      <c r="R192" s="27">
        <v>0</v>
      </c>
      <c r="S192" s="27">
        <v>0</v>
      </c>
      <c r="T192" s="27">
        <v>82.850000000000009</v>
      </c>
      <c r="U192" s="27">
        <v>2777.64</v>
      </c>
      <c r="V192" s="27">
        <v>174.1</v>
      </c>
      <c r="W192" s="27">
        <v>1261.06</v>
      </c>
      <c r="X192" s="27">
        <v>218.06</v>
      </c>
      <c r="Y192" s="27">
        <v>283.33999999999997</v>
      </c>
      <c r="Z192" s="27">
        <v>0</v>
      </c>
      <c r="AA192" s="27">
        <v>214.74</v>
      </c>
      <c r="AB192" s="27">
        <v>10.07</v>
      </c>
      <c r="AC192" s="27">
        <v>185.43999999999997</v>
      </c>
      <c r="AD192" s="27">
        <v>0</v>
      </c>
      <c r="AE192" s="27">
        <v>0</v>
      </c>
    </row>
    <row r="193" spans="2:31" ht="15.95" hidden="1" customHeight="1" outlineLevel="2" x14ac:dyDescent="0.2">
      <c r="B193" s="2" t="s">
        <v>222</v>
      </c>
      <c r="C193" s="2" t="s">
        <v>201</v>
      </c>
      <c r="D193" s="2" t="s">
        <v>369</v>
      </c>
      <c r="E193" s="22">
        <f t="shared" si="6"/>
        <v>16200.4</v>
      </c>
      <c r="F193" s="27">
        <v>0</v>
      </c>
      <c r="G193" s="27">
        <v>0</v>
      </c>
      <c r="H193" s="27">
        <v>16200.4</v>
      </c>
      <c r="I193" s="27">
        <v>0</v>
      </c>
      <c r="J193" s="27">
        <v>0</v>
      </c>
      <c r="K193" s="27">
        <v>0</v>
      </c>
      <c r="L193" s="27">
        <v>0</v>
      </c>
      <c r="M193" s="27">
        <v>0</v>
      </c>
      <c r="N193" s="27">
        <v>0</v>
      </c>
      <c r="O193" s="27">
        <v>0</v>
      </c>
      <c r="P193" s="27">
        <v>0</v>
      </c>
      <c r="Q193" s="27">
        <v>0</v>
      </c>
      <c r="R193" s="27">
        <v>0</v>
      </c>
      <c r="S193" s="27">
        <v>0</v>
      </c>
      <c r="T193" s="27">
        <v>0</v>
      </c>
      <c r="U193" s="27">
        <v>0</v>
      </c>
      <c r="V193" s="27">
        <v>0</v>
      </c>
      <c r="W193" s="27">
        <v>0</v>
      </c>
      <c r="X193" s="27">
        <v>0</v>
      </c>
      <c r="Y193" s="27">
        <v>0</v>
      </c>
      <c r="Z193" s="27">
        <v>0</v>
      </c>
      <c r="AA193" s="27">
        <v>0</v>
      </c>
      <c r="AB193" s="27">
        <v>0</v>
      </c>
      <c r="AC193" s="27">
        <v>0</v>
      </c>
      <c r="AD193" s="27">
        <v>0</v>
      </c>
      <c r="AE193" s="27">
        <v>0</v>
      </c>
    </row>
    <row r="194" spans="2:31" ht="15.95" hidden="1" customHeight="1" outlineLevel="2" x14ac:dyDescent="0.2">
      <c r="B194" s="2" t="s">
        <v>222</v>
      </c>
      <c r="C194" s="2" t="s">
        <v>202</v>
      </c>
      <c r="D194" s="2" t="s">
        <v>370</v>
      </c>
      <c r="E194" s="22">
        <f t="shared" si="6"/>
        <v>577341.41999999993</v>
      </c>
      <c r="F194" s="27">
        <v>0</v>
      </c>
      <c r="G194" s="27">
        <v>0</v>
      </c>
      <c r="H194" s="27">
        <v>0</v>
      </c>
      <c r="I194" s="27">
        <v>0</v>
      </c>
      <c r="J194" s="27">
        <v>0</v>
      </c>
      <c r="K194" s="27">
        <v>0</v>
      </c>
      <c r="L194" s="27">
        <v>194422.21999999997</v>
      </c>
      <c r="M194" s="27">
        <v>0</v>
      </c>
      <c r="N194" s="27">
        <v>0</v>
      </c>
      <c r="O194" s="27">
        <v>0</v>
      </c>
      <c r="P194" s="27">
        <v>0</v>
      </c>
      <c r="Q194" s="27">
        <v>0</v>
      </c>
      <c r="R194" s="27">
        <v>19929.87</v>
      </c>
      <c r="S194" s="27">
        <v>0</v>
      </c>
      <c r="T194" s="27">
        <v>27267.52</v>
      </c>
      <c r="U194" s="27">
        <v>227108.93</v>
      </c>
      <c r="V194" s="27">
        <v>0</v>
      </c>
      <c r="W194" s="27">
        <v>27924.450000000004</v>
      </c>
      <c r="X194" s="27">
        <v>0</v>
      </c>
      <c r="Y194" s="27">
        <v>54673.81</v>
      </c>
      <c r="Z194" s="27">
        <v>0</v>
      </c>
      <c r="AA194" s="27">
        <v>26014.620000000003</v>
      </c>
      <c r="AB194" s="27">
        <v>0</v>
      </c>
      <c r="AC194" s="27">
        <v>0</v>
      </c>
      <c r="AD194" s="27">
        <v>0</v>
      </c>
      <c r="AE194" s="27">
        <v>0</v>
      </c>
    </row>
    <row r="195" spans="2:31" ht="15.95" hidden="1" customHeight="1" outlineLevel="2" x14ac:dyDescent="0.2">
      <c r="B195" s="2" t="s">
        <v>222</v>
      </c>
      <c r="C195" s="2" t="s">
        <v>203</v>
      </c>
      <c r="D195" s="2" t="s">
        <v>371</v>
      </c>
      <c r="E195" s="22">
        <f t="shared" si="6"/>
        <v>0</v>
      </c>
      <c r="F195" s="27">
        <v>0</v>
      </c>
      <c r="G195" s="27">
        <v>0</v>
      </c>
      <c r="H195" s="27">
        <v>0</v>
      </c>
      <c r="I195" s="27">
        <v>0</v>
      </c>
      <c r="J195" s="27">
        <v>0</v>
      </c>
      <c r="K195" s="27">
        <v>0</v>
      </c>
      <c r="L195" s="27">
        <v>0</v>
      </c>
      <c r="M195" s="27">
        <v>0</v>
      </c>
      <c r="N195" s="27">
        <v>0</v>
      </c>
      <c r="O195" s="27">
        <v>0</v>
      </c>
      <c r="P195" s="27">
        <v>0</v>
      </c>
      <c r="Q195" s="27">
        <v>0</v>
      </c>
      <c r="R195" s="27">
        <v>0</v>
      </c>
      <c r="S195" s="27">
        <v>0</v>
      </c>
      <c r="T195" s="27">
        <v>0</v>
      </c>
      <c r="U195" s="27">
        <v>0</v>
      </c>
      <c r="V195" s="27">
        <v>0</v>
      </c>
      <c r="W195" s="27">
        <v>0</v>
      </c>
      <c r="X195" s="27">
        <v>0</v>
      </c>
      <c r="Y195" s="27">
        <v>0</v>
      </c>
      <c r="Z195" s="27">
        <v>0</v>
      </c>
      <c r="AA195" s="27">
        <v>0</v>
      </c>
      <c r="AB195" s="27">
        <v>0</v>
      </c>
      <c r="AC195" s="27">
        <v>0</v>
      </c>
      <c r="AD195" s="27">
        <v>0</v>
      </c>
      <c r="AE195" s="27">
        <v>0</v>
      </c>
    </row>
    <row r="196" spans="2:31" ht="15.95" hidden="1" customHeight="1" outlineLevel="2" x14ac:dyDescent="0.2">
      <c r="B196" s="2" t="s">
        <v>222</v>
      </c>
      <c r="C196" s="2" t="s">
        <v>204</v>
      </c>
      <c r="D196" s="2" t="s">
        <v>372</v>
      </c>
      <c r="E196" s="22">
        <f t="shared" si="6"/>
        <v>307289.18000000005</v>
      </c>
      <c r="F196" s="27">
        <v>0</v>
      </c>
      <c r="G196" s="27">
        <v>0</v>
      </c>
      <c r="H196" s="27">
        <v>0</v>
      </c>
      <c r="I196" s="27">
        <v>18982.62</v>
      </c>
      <c r="J196" s="27">
        <v>0</v>
      </c>
      <c r="K196" s="27">
        <v>12448.27</v>
      </c>
      <c r="L196" s="27">
        <v>15816.380000000001</v>
      </c>
      <c r="M196" s="27">
        <v>21968.17</v>
      </c>
      <c r="N196" s="27">
        <v>0</v>
      </c>
      <c r="O196" s="27">
        <v>20816.129999999997</v>
      </c>
      <c r="P196" s="27">
        <v>0</v>
      </c>
      <c r="Q196" s="27">
        <v>26644.23</v>
      </c>
      <c r="R196" s="27">
        <v>0</v>
      </c>
      <c r="S196" s="27">
        <v>0</v>
      </c>
      <c r="T196" s="27">
        <v>0</v>
      </c>
      <c r="U196" s="27">
        <v>0</v>
      </c>
      <c r="V196" s="27">
        <v>17293.59</v>
      </c>
      <c r="W196" s="27">
        <v>125247.83</v>
      </c>
      <c r="X196" s="27">
        <v>43608.69</v>
      </c>
      <c r="Y196" s="27">
        <v>4463.2700000000004</v>
      </c>
      <c r="Z196" s="27">
        <v>0</v>
      </c>
      <c r="AA196" s="27">
        <v>0</v>
      </c>
      <c r="AB196" s="27">
        <v>0</v>
      </c>
      <c r="AC196" s="27">
        <v>0</v>
      </c>
      <c r="AD196" s="27">
        <v>0</v>
      </c>
      <c r="AE196" s="27">
        <v>0</v>
      </c>
    </row>
    <row r="197" spans="2:31" ht="15.95" hidden="1" customHeight="1" outlineLevel="2" x14ac:dyDescent="0.2">
      <c r="B197" s="2" t="s">
        <v>222</v>
      </c>
      <c r="C197" s="2" t="s">
        <v>205</v>
      </c>
      <c r="D197" s="2" t="s">
        <v>373</v>
      </c>
      <c r="E197" s="22">
        <f t="shared" si="6"/>
        <v>68607.02</v>
      </c>
      <c r="F197" s="27">
        <v>2070.9700000000003</v>
      </c>
      <c r="G197" s="27">
        <v>23986.989999999998</v>
      </c>
      <c r="H197" s="27">
        <v>0</v>
      </c>
      <c r="I197" s="27">
        <v>0</v>
      </c>
      <c r="J197" s="27">
        <v>0</v>
      </c>
      <c r="K197" s="27">
        <v>0</v>
      </c>
      <c r="L197" s="27">
        <v>0</v>
      </c>
      <c r="M197" s="27">
        <v>0</v>
      </c>
      <c r="N197" s="27">
        <v>17719.239999999998</v>
      </c>
      <c r="O197" s="27">
        <v>0</v>
      </c>
      <c r="P197" s="27">
        <v>0</v>
      </c>
      <c r="Q197" s="27">
        <v>0</v>
      </c>
      <c r="R197" s="27">
        <v>0</v>
      </c>
      <c r="S197" s="27">
        <v>0</v>
      </c>
      <c r="T197" s="27">
        <v>0</v>
      </c>
      <c r="U197" s="27">
        <v>0</v>
      </c>
      <c r="V197" s="27">
        <v>0</v>
      </c>
      <c r="W197" s="27">
        <v>0</v>
      </c>
      <c r="X197" s="27">
        <v>0</v>
      </c>
      <c r="Y197" s="27">
        <v>0</v>
      </c>
      <c r="Z197" s="27">
        <v>0</v>
      </c>
      <c r="AA197" s="27">
        <v>0</v>
      </c>
      <c r="AB197" s="27">
        <v>1279.8699999999999</v>
      </c>
      <c r="AC197" s="27">
        <v>23549.950000000004</v>
      </c>
      <c r="AD197" s="27">
        <v>0</v>
      </c>
      <c r="AE197" s="27">
        <v>0</v>
      </c>
    </row>
    <row r="198" spans="2:31" ht="15.95" hidden="1" customHeight="1" outlineLevel="2" x14ac:dyDescent="0.2">
      <c r="B198" s="2" t="s">
        <v>222</v>
      </c>
      <c r="C198" s="2" t="s">
        <v>169</v>
      </c>
      <c r="D198" s="2" t="s">
        <v>343</v>
      </c>
      <c r="E198" s="22">
        <f t="shared" si="6"/>
        <v>38270.160000000003</v>
      </c>
      <c r="F198" s="27">
        <v>5996.6100000000006</v>
      </c>
      <c r="G198" s="27">
        <v>0</v>
      </c>
      <c r="H198" s="27">
        <v>0</v>
      </c>
      <c r="I198" s="27">
        <v>0</v>
      </c>
      <c r="J198" s="27">
        <v>0</v>
      </c>
      <c r="K198" s="27">
        <v>0</v>
      </c>
      <c r="L198" s="27">
        <v>0</v>
      </c>
      <c r="M198" s="27">
        <v>0</v>
      </c>
      <c r="N198" s="27">
        <v>0</v>
      </c>
      <c r="O198" s="27">
        <v>0</v>
      </c>
      <c r="P198" s="27">
        <v>0</v>
      </c>
      <c r="Q198" s="27">
        <v>0</v>
      </c>
      <c r="R198" s="27">
        <v>0</v>
      </c>
      <c r="S198" s="27">
        <v>0</v>
      </c>
      <c r="T198" s="27">
        <v>0</v>
      </c>
      <c r="U198" s="27">
        <v>0</v>
      </c>
      <c r="V198" s="27">
        <v>0</v>
      </c>
      <c r="W198" s="27">
        <v>0</v>
      </c>
      <c r="X198" s="27">
        <v>0</v>
      </c>
      <c r="Y198" s="27">
        <v>0</v>
      </c>
      <c r="Z198" s="27">
        <v>0</v>
      </c>
      <c r="AA198" s="27">
        <v>0</v>
      </c>
      <c r="AB198" s="27">
        <v>0</v>
      </c>
      <c r="AC198" s="27">
        <v>32273.55</v>
      </c>
      <c r="AD198" s="27">
        <v>0</v>
      </c>
      <c r="AE198" s="27">
        <v>0</v>
      </c>
    </row>
    <row r="199" spans="2:31" ht="15.95" hidden="1" customHeight="1" outlineLevel="2" x14ac:dyDescent="0.2">
      <c r="B199" s="2" t="s">
        <v>222</v>
      </c>
      <c r="C199" s="2" t="s">
        <v>170</v>
      </c>
      <c r="D199" s="2" t="s">
        <v>344</v>
      </c>
      <c r="E199" s="22">
        <f t="shared" si="6"/>
        <v>0</v>
      </c>
      <c r="F199" s="27">
        <v>0</v>
      </c>
      <c r="G199" s="27">
        <v>0</v>
      </c>
      <c r="H199" s="27">
        <v>0</v>
      </c>
      <c r="I199" s="27">
        <v>0</v>
      </c>
      <c r="J199" s="27">
        <v>0</v>
      </c>
      <c r="K199" s="27">
        <v>0</v>
      </c>
      <c r="L199" s="27">
        <v>0</v>
      </c>
      <c r="M199" s="27">
        <v>0</v>
      </c>
      <c r="N199" s="27">
        <v>0</v>
      </c>
      <c r="O199" s="27">
        <v>0</v>
      </c>
      <c r="P199" s="27">
        <v>0</v>
      </c>
      <c r="Q199" s="27">
        <v>0</v>
      </c>
      <c r="R199" s="27">
        <v>0</v>
      </c>
      <c r="S199" s="27">
        <v>0</v>
      </c>
      <c r="T199" s="27">
        <v>0</v>
      </c>
      <c r="U199" s="27">
        <v>0</v>
      </c>
      <c r="V199" s="27">
        <v>0</v>
      </c>
      <c r="W199" s="27">
        <v>0</v>
      </c>
      <c r="X199" s="27">
        <v>0</v>
      </c>
      <c r="Y199" s="27">
        <v>0</v>
      </c>
      <c r="Z199" s="27">
        <v>0</v>
      </c>
      <c r="AA199" s="27">
        <v>0</v>
      </c>
      <c r="AB199" s="27">
        <v>0</v>
      </c>
      <c r="AC199" s="27">
        <v>0</v>
      </c>
      <c r="AD199" s="27">
        <v>0</v>
      </c>
      <c r="AE199" s="27">
        <v>0</v>
      </c>
    </row>
    <row r="200" spans="2:31" ht="15.95" hidden="1" customHeight="1" outlineLevel="2" x14ac:dyDescent="0.2">
      <c r="B200" s="2" t="s">
        <v>222</v>
      </c>
      <c r="C200" s="2" t="s">
        <v>171</v>
      </c>
      <c r="D200" s="2" t="s">
        <v>345</v>
      </c>
      <c r="E200" s="22">
        <f t="shared" si="6"/>
        <v>0</v>
      </c>
      <c r="F200" s="27">
        <v>0</v>
      </c>
      <c r="G200" s="27">
        <v>0</v>
      </c>
      <c r="H200" s="27">
        <v>0</v>
      </c>
      <c r="I200" s="27">
        <v>0</v>
      </c>
      <c r="J200" s="27">
        <v>0</v>
      </c>
      <c r="K200" s="27">
        <v>0</v>
      </c>
      <c r="L200" s="27">
        <v>0</v>
      </c>
      <c r="M200" s="27">
        <v>0</v>
      </c>
      <c r="N200" s="27">
        <v>0</v>
      </c>
      <c r="O200" s="27">
        <v>0</v>
      </c>
      <c r="P200" s="27">
        <v>0</v>
      </c>
      <c r="Q200" s="27">
        <v>0</v>
      </c>
      <c r="R200" s="27">
        <v>0</v>
      </c>
      <c r="S200" s="27">
        <v>0</v>
      </c>
      <c r="T200" s="27">
        <v>0</v>
      </c>
      <c r="U200" s="27">
        <v>0</v>
      </c>
      <c r="V200" s="27">
        <v>0</v>
      </c>
      <c r="W200" s="27">
        <v>0</v>
      </c>
      <c r="X200" s="27">
        <v>0</v>
      </c>
      <c r="Y200" s="27">
        <v>0</v>
      </c>
      <c r="Z200" s="27">
        <v>0</v>
      </c>
      <c r="AA200" s="27">
        <v>0</v>
      </c>
      <c r="AB200" s="27">
        <v>0</v>
      </c>
      <c r="AC200" s="27">
        <v>0</v>
      </c>
      <c r="AD200" s="27">
        <v>0</v>
      </c>
      <c r="AE200" s="27">
        <v>0</v>
      </c>
    </row>
    <row r="201" spans="2:31" ht="15.95" hidden="1" customHeight="1" outlineLevel="2" x14ac:dyDescent="0.2">
      <c r="B201" s="2" t="s">
        <v>222</v>
      </c>
      <c r="C201" s="2" t="s">
        <v>172</v>
      </c>
      <c r="D201" s="2" t="s">
        <v>346</v>
      </c>
      <c r="E201" s="22">
        <f t="shared" si="6"/>
        <v>64795.83</v>
      </c>
      <c r="F201" s="27">
        <v>0</v>
      </c>
      <c r="G201" s="27">
        <v>0</v>
      </c>
      <c r="H201" s="27">
        <v>0</v>
      </c>
      <c r="I201" s="27">
        <v>0</v>
      </c>
      <c r="J201" s="27">
        <v>0</v>
      </c>
      <c r="K201" s="27">
        <v>0</v>
      </c>
      <c r="L201" s="27">
        <v>0</v>
      </c>
      <c r="M201" s="27">
        <v>0</v>
      </c>
      <c r="N201" s="27">
        <v>0</v>
      </c>
      <c r="O201" s="27">
        <v>0</v>
      </c>
      <c r="P201" s="27">
        <v>0</v>
      </c>
      <c r="Q201" s="27">
        <v>0</v>
      </c>
      <c r="R201" s="27">
        <v>0</v>
      </c>
      <c r="S201" s="27">
        <v>0</v>
      </c>
      <c r="T201" s="27">
        <v>13862.73</v>
      </c>
      <c r="U201" s="27">
        <v>0</v>
      </c>
      <c r="V201" s="27">
        <v>0</v>
      </c>
      <c r="W201" s="27">
        <v>0</v>
      </c>
      <c r="X201" s="27">
        <v>0</v>
      </c>
      <c r="Y201" s="27">
        <v>50933.1</v>
      </c>
      <c r="Z201" s="27">
        <v>0</v>
      </c>
      <c r="AA201" s="27">
        <v>0</v>
      </c>
      <c r="AB201" s="27">
        <v>0</v>
      </c>
      <c r="AC201" s="27">
        <v>0</v>
      </c>
      <c r="AD201" s="27">
        <v>0</v>
      </c>
      <c r="AE201" s="27">
        <v>0</v>
      </c>
    </row>
    <row r="202" spans="2:31" ht="15.95" hidden="1" customHeight="1" outlineLevel="2" x14ac:dyDescent="0.2">
      <c r="B202" s="2" t="s">
        <v>222</v>
      </c>
      <c r="C202" s="2" t="s">
        <v>173</v>
      </c>
      <c r="D202" s="2" t="s">
        <v>347</v>
      </c>
      <c r="E202" s="22">
        <f t="shared" si="6"/>
        <v>307793.07999999996</v>
      </c>
      <c r="F202" s="27">
        <v>0</v>
      </c>
      <c r="G202" s="27">
        <v>0</v>
      </c>
      <c r="H202" s="27">
        <v>0</v>
      </c>
      <c r="I202" s="27">
        <v>0</v>
      </c>
      <c r="J202" s="27">
        <v>0</v>
      </c>
      <c r="K202" s="27">
        <v>0</v>
      </c>
      <c r="L202" s="27">
        <v>276353.86</v>
      </c>
      <c r="M202" s="27">
        <v>0</v>
      </c>
      <c r="N202" s="27">
        <v>0</v>
      </c>
      <c r="O202" s="27">
        <v>0</v>
      </c>
      <c r="P202" s="27">
        <v>0</v>
      </c>
      <c r="Q202" s="27">
        <v>0</v>
      </c>
      <c r="R202" s="27">
        <v>0</v>
      </c>
      <c r="S202" s="27">
        <v>0</v>
      </c>
      <c r="T202" s="27">
        <v>0</v>
      </c>
      <c r="U202" s="27">
        <v>0</v>
      </c>
      <c r="V202" s="27">
        <v>0</v>
      </c>
      <c r="W202" s="27">
        <v>0</v>
      </c>
      <c r="X202" s="27">
        <v>0</v>
      </c>
      <c r="Y202" s="27">
        <v>31439.22</v>
      </c>
      <c r="Z202" s="27">
        <v>0</v>
      </c>
      <c r="AA202" s="27">
        <v>0</v>
      </c>
      <c r="AB202" s="27">
        <v>0</v>
      </c>
      <c r="AC202" s="27">
        <v>0</v>
      </c>
      <c r="AD202" s="27">
        <v>0</v>
      </c>
      <c r="AE202" s="27">
        <v>0</v>
      </c>
    </row>
    <row r="203" spans="2:31" ht="15.95" hidden="1" customHeight="1" outlineLevel="2" x14ac:dyDescent="0.2">
      <c r="B203" s="2" t="s">
        <v>222</v>
      </c>
      <c r="C203" s="2" t="s">
        <v>174</v>
      </c>
      <c r="D203" s="2" t="s">
        <v>348</v>
      </c>
      <c r="E203" s="22">
        <f t="shared" si="6"/>
        <v>3526.1</v>
      </c>
      <c r="F203" s="27">
        <v>0</v>
      </c>
      <c r="G203" s="27">
        <v>0</v>
      </c>
      <c r="H203" s="27">
        <v>0</v>
      </c>
      <c r="I203" s="27">
        <v>0</v>
      </c>
      <c r="J203" s="27">
        <v>0</v>
      </c>
      <c r="K203" s="27">
        <v>0</v>
      </c>
      <c r="L203" s="27">
        <v>0</v>
      </c>
      <c r="M203" s="27">
        <v>0</v>
      </c>
      <c r="N203" s="27">
        <v>0</v>
      </c>
      <c r="O203" s="27">
        <v>0</v>
      </c>
      <c r="P203" s="27">
        <v>0</v>
      </c>
      <c r="Q203" s="27">
        <v>0</v>
      </c>
      <c r="R203" s="27">
        <v>0</v>
      </c>
      <c r="S203" s="27">
        <v>0</v>
      </c>
      <c r="T203" s="27">
        <v>3526.1</v>
      </c>
      <c r="U203" s="27">
        <v>0</v>
      </c>
      <c r="V203" s="27">
        <v>0</v>
      </c>
      <c r="W203" s="27">
        <v>0</v>
      </c>
      <c r="X203" s="27">
        <v>0</v>
      </c>
      <c r="Y203" s="27">
        <v>0</v>
      </c>
      <c r="Z203" s="27">
        <v>0</v>
      </c>
      <c r="AA203" s="27">
        <v>0</v>
      </c>
      <c r="AB203" s="27">
        <v>0</v>
      </c>
      <c r="AC203" s="27">
        <v>0</v>
      </c>
      <c r="AD203" s="27">
        <v>0</v>
      </c>
      <c r="AE203" s="27">
        <v>0</v>
      </c>
    </row>
    <row r="204" spans="2:31" ht="15.95" hidden="1" customHeight="1" outlineLevel="2" x14ac:dyDescent="0.2">
      <c r="B204" s="2" t="s">
        <v>222</v>
      </c>
      <c r="C204" s="2" t="s">
        <v>175</v>
      </c>
      <c r="D204" s="2" t="s">
        <v>349</v>
      </c>
      <c r="E204" s="22">
        <f t="shared" si="6"/>
        <v>194579.21999999997</v>
      </c>
      <c r="F204" s="27">
        <v>0</v>
      </c>
      <c r="G204" s="27">
        <v>0</v>
      </c>
      <c r="H204" s="27">
        <v>0</v>
      </c>
      <c r="I204" s="27">
        <v>0</v>
      </c>
      <c r="J204" s="27">
        <v>0</v>
      </c>
      <c r="K204" s="27">
        <v>0</v>
      </c>
      <c r="L204" s="27">
        <v>0</v>
      </c>
      <c r="M204" s="27">
        <v>0</v>
      </c>
      <c r="N204" s="27">
        <v>0</v>
      </c>
      <c r="O204" s="27">
        <v>0</v>
      </c>
      <c r="P204" s="27">
        <v>0</v>
      </c>
      <c r="Q204" s="27">
        <v>0</v>
      </c>
      <c r="R204" s="27">
        <v>89895.439999999988</v>
      </c>
      <c r="S204" s="27">
        <v>0</v>
      </c>
      <c r="T204" s="27">
        <v>92595.1</v>
      </c>
      <c r="U204" s="27">
        <v>0</v>
      </c>
      <c r="V204" s="27">
        <v>0</v>
      </c>
      <c r="W204" s="27">
        <v>0</v>
      </c>
      <c r="X204" s="27">
        <v>0</v>
      </c>
      <c r="Y204" s="27">
        <v>0</v>
      </c>
      <c r="Z204" s="27">
        <v>0</v>
      </c>
      <c r="AA204" s="27">
        <v>12088.68</v>
      </c>
      <c r="AB204" s="27">
        <v>0</v>
      </c>
      <c r="AC204" s="27">
        <v>0</v>
      </c>
      <c r="AD204" s="27">
        <v>0</v>
      </c>
      <c r="AE204" s="27">
        <v>0</v>
      </c>
    </row>
    <row r="205" spans="2:31" ht="15.95" hidden="1" customHeight="1" outlineLevel="2" x14ac:dyDescent="0.2">
      <c r="B205" s="2" t="s">
        <v>222</v>
      </c>
      <c r="C205" s="2" t="s">
        <v>176</v>
      </c>
      <c r="D205" s="2" t="s">
        <v>350</v>
      </c>
      <c r="E205" s="22">
        <f t="shared" si="6"/>
        <v>149.72</v>
      </c>
      <c r="F205" s="27">
        <v>0</v>
      </c>
      <c r="G205" s="27">
        <v>0</v>
      </c>
      <c r="H205" s="27">
        <v>0</v>
      </c>
      <c r="I205" s="27">
        <v>0</v>
      </c>
      <c r="J205" s="27">
        <v>0</v>
      </c>
      <c r="K205" s="27">
        <v>0</v>
      </c>
      <c r="L205" s="27">
        <v>0</v>
      </c>
      <c r="M205" s="27">
        <v>0</v>
      </c>
      <c r="N205" s="27">
        <v>0</v>
      </c>
      <c r="O205" s="27">
        <v>0</v>
      </c>
      <c r="P205" s="27">
        <v>0</v>
      </c>
      <c r="Q205" s="27">
        <v>0</v>
      </c>
      <c r="R205" s="27">
        <v>0</v>
      </c>
      <c r="S205" s="27">
        <v>0</v>
      </c>
      <c r="T205" s="27">
        <v>0</v>
      </c>
      <c r="U205" s="27">
        <v>0</v>
      </c>
      <c r="V205" s="27">
        <v>0</v>
      </c>
      <c r="W205" s="27">
        <v>0</v>
      </c>
      <c r="X205" s="27">
        <v>0</v>
      </c>
      <c r="Y205" s="27">
        <v>0</v>
      </c>
      <c r="Z205" s="27">
        <v>0</v>
      </c>
      <c r="AA205" s="27">
        <v>0</v>
      </c>
      <c r="AB205" s="27">
        <v>0</v>
      </c>
      <c r="AC205" s="27">
        <v>149.72</v>
      </c>
      <c r="AD205" s="27">
        <v>0</v>
      </c>
      <c r="AE205" s="27">
        <v>0</v>
      </c>
    </row>
    <row r="206" spans="2:31" ht="15.95" hidden="1" customHeight="1" outlineLevel="2" x14ac:dyDescent="0.2">
      <c r="B206" s="2" t="s">
        <v>222</v>
      </c>
      <c r="C206" s="2" t="s">
        <v>177</v>
      </c>
      <c r="D206" s="2" t="s">
        <v>351</v>
      </c>
      <c r="E206" s="22">
        <f t="shared" si="6"/>
        <v>37588.980000000003</v>
      </c>
      <c r="F206" s="27">
        <v>0</v>
      </c>
      <c r="G206" s="27">
        <v>0</v>
      </c>
      <c r="H206" s="27">
        <v>0</v>
      </c>
      <c r="I206" s="27">
        <v>0</v>
      </c>
      <c r="J206" s="27">
        <v>0</v>
      </c>
      <c r="K206" s="27">
        <v>0</v>
      </c>
      <c r="L206" s="27">
        <v>0</v>
      </c>
      <c r="M206" s="27">
        <v>0</v>
      </c>
      <c r="N206" s="27">
        <v>0</v>
      </c>
      <c r="O206" s="27">
        <v>0</v>
      </c>
      <c r="P206" s="27">
        <v>0</v>
      </c>
      <c r="Q206" s="27">
        <v>0</v>
      </c>
      <c r="R206" s="27">
        <v>0</v>
      </c>
      <c r="S206" s="27">
        <v>0</v>
      </c>
      <c r="T206" s="27">
        <v>0</v>
      </c>
      <c r="U206" s="27">
        <v>0</v>
      </c>
      <c r="V206" s="27">
        <v>0</v>
      </c>
      <c r="W206" s="27">
        <v>0</v>
      </c>
      <c r="X206" s="27">
        <v>0</v>
      </c>
      <c r="Y206" s="27">
        <v>0</v>
      </c>
      <c r="Z206" s="27">
        <v>0</v>
      </c>
      <c r="AA206" s="27">
        <v>0</v>
      </c>
      <c r="AB206" s="27">
        <v>4154.76</v>
      </c>
      <c r="AC206" s="27">
        <v>33434.22</v>
      </c>
      <c r="AD206" s="27">
        <v>0</v>
      </c>
      <c r="AE206" s="27">
        <v>0</v>
      </c>
    </row>
    <row r="207" spans="2:31" ht="15.95" hidden="1" customHeight="1" outlineLevel="2" x14ac:dyDescent="0.2">
      <c r="B207" s="2" t="s">
        <v>222</v>
      </c>
      <c r="C207" s="2" t="s">
        <v>178</v>
      </c>
      <c r="D207" s="2" t="s">
        <v>352</v>
      </c>
      <c r="E207" s="22">
        <f t="shared" si="6"/>
        <v>499419.52999999997</v>
      </c>
      <c r="F207" s="27">
        <v>0</v>
      </c>
      <c r="G207" s="27">
        <v>0</v>
      </c>
      <c r="H207" s="27">
        <v>0</v>
      </c>
      <c r="I207" s="27">
        <v>0</v>
      </c>
      <c r="J207" s="27">
        <v>0</v>
      </c>
      <c r="K207" s="27">
        <v>0</v>
      </c>
      <c r="L207" s="27">
        <v>256013.53999999998</v>
      </c>
      <c r="M207" s="27">
        <v>0</v>
      </c>
      <c r="N207" s="27">
        <v>0</v>
      </c>
      <c r="O207" s="27">
        <v>0</v>
      </c>
      <c r="P207" s="27">
        <v>0</v>
      </c>
      <c r="Q207" s="27">
        <v>0</v>
      </c>
      <c r="R207" s="27">
        <v>72644.73</v>
      </c>
      <c r="S207" s="27">
        <v>0</v>
      </c>
      <c r="T207" s="27">
        <v>89903.12000000001</v>
      </c>
      <c r="U207" s="27">
        <v>0</v>
      </c>
      <c r="V207" s="27">
        <v>0</v>
      </c>
      <c r="W207" s="27">
        <v>0</v>
      </c>
      <c r="X207" s="27">
        <v>0</v>
      </c>
      <c r="Y207" s="27">
        <v>71079.3</v>
      </c>
      <c r="Z207" s="27">
        <v>0</v>
      </c>
      <c r="AA207" s="27">
        <v>9778.84</v>
      </c>
      <c r="AB207" s="27">
        <v>0</v>
      </c>
      <c r="AC207" s="27">
        <v>0</v>
      </c>
      <c r="AD207" s="27">
        <v>0</v>
      </c>
      <c r="AE207" s="27">
        <v>0</v>
      </c>
    </row>
    <row r="208" spans="2:31" ht="15.95" hidden="1" customHeight="1" outlineLevel="2" x14ac:dyDescent="0.2">
      <c r="B208" s="2" t="s">
        <v>222</v>
      </c>
      <c r="C208" s="2" t="s">
        <v>179</v>
      </c>
      <c r="D208" s="2" t="s">
        <v>353</v>
      </c>
      <c r="E208" s="22">
        <f t="shared" si="6"/>
        <v>67717.350000000006</v>
      </c>
      <c r="F208" s="27">
        <v>5643.62</v>
      </c>
      <c r="G208" s="27">
        <v>0</v>
      </c>
      <c r="H208" s="27">
        <v>0</v>
      </c>
      <c r="I208" s="27">
        <v>0</v>
      </c>
      <c r="J208" s="27">
        <v>0</v>
      </c>
      <c r="K208" s="27">
        <v>0</v>
      </c>
      <c r="L208" s="27">
        <v>0</v>
      </c>
      <c r="M208" s="27">
        <v>0</v>
      </c>
      <c r="N208" s="27">
        <v>0</v>
      </c>
      <c r="O208" s="27">
        <v>0</v>
      </c>
      <c r="P208" s="27">
        <v>0</v>
      </c>
      <c r="Q208" s="27">
        <v>0</v>
      </c>
      <c r="R208" s="27">
        <v>0</v>
      </c>
      <c r="S208" s="27">
        <v>0</v>
      </c>
      <c r="T208" s="27">
        <v>0</v>
      </c>
      <c r="U208" s="27">
        <v>0</v>
      </c>
      <c r="V208" s="27">
        <v>0</v>
      </c>
      <c r="W208" s="27">
        <v>0</v>
      </c>
      <c r="X208" s="27">
        <v>0</v>
      </c>
      <c r="Y208" s="27">
        <v>0</v>
      </c>
      <c r="Z208" s="27">
        <v>0</v>
      </c>
      <c r="AA208" s="27">
        <v>0</v>
      </c>
      <c r="AB208" s="27">
        <v>3487.7200000000003</v>
      </c>
      <c r="AC208" s="27">
        <v>58586.01</v>
      </c>
      <c r="AD208" s="27">
        <v>0</v>
      </c>
      <c r="AE208" s="27">
        <v>0</v>
      </c>
    </row>
    <row r="209" spans="1:31" ht="15.95" hidden="1" customHeight="1" outlineLevel="2" x14ac:dyDescent="0.2">
      <c r="B209" s="2" t="s">
        <v>222</v>
      </c>
      <c r="C209" s="2" t="s">
        <v>180</v>
      </c>
      <c r="D209" s="2" t="s">
        <v>354</v>
      </c>
      <c r="E209" s="22">
        <f t="shared" si="6"/>
        <v>112646.20999999999</v>
      </c>
      <c r="F209" s="27">
        <v>0</v>
      </c>
      <c r="G209" s="27">
        <v>112260.29999999999</v>
      </c>
      <c r="H209" s="27">
        <v>0</v>
      </c>
      <c r="I209" s="27">
        <v>0</v>
      </c>
      <c r="J209" s="27">
        <v>0</v>
      </c>
      <c r="K209" s="27">
        <v>0</v>
      </c>
      <c r="L209" s="27">
        <v>0</v>
      </c>
      <c r="M209" s="27">
        <v>0</v>
      </c>
      <c r="N209" s="27">
        <v>0</v>
      </c>
      <c r="O209" s="27">
        <v>0</v>
      </c>
      <c r="P209" s="27">
        <v>0</v>
      </c>
      <c r="Q209" s="27">
        <v>0</v>
      </c>
      <c r="R209" s="27">
        <v>0</v>
      </c>
      <c r="S209" s="27">
        <v>0</v>
      </c>
      <c r="T209" s="27">
        <v>0</v>
      </c>
      <c r="U209" s="27">
        <v>0</v>
      </c>
      <c r="V209" s="27">
        <v>0</v>
      </c>
      <c r="W209" s="27">
        <v>0</v>
      </c>
      <c r="X209" s="27">
        <v>0</v>
      </c>
      <c r="Y209" s="27">
        <v>0</v>
      </c>
      <c r="Z209" s="27">
        <v>0</v>
      </c>
      <c r="AA209" s="27">
        <v>0</v>
      </c>
      <c r="AB209" s="27">
        <v>0</v>
      </c>
      <c r="AC209" s="27">
        <v>385.90999999999997</v>
      </c>
      <c r="AD209" s="27">
        <v>0</v>
      </c>
      <c r="AE209" s="27">
        <v>0</v>
      </c>
    </row>
    <row r="210" spans="1:31" ht="15.95" hidden="1" customHeight="1" outlineLevel="2" x14ac:dyDescent="0.2">
      <c r="B210" s="2" t="s">
        <v>222</v>
      </c>
      <c r="C210" s="2" t="s">
        <v>181</v>
      </c>
      <c r="D210" s="2" t="s">
        <v>355</v>
      </c>
      <c r="E210" s="22">
        <f t="shared" si="6"/>
        <v>54705.589999999989</v>
      </c>
      <c r="F210" s="27">
        <v>0</v>
      </c>
      <c r="G210" s="27">
        <v>0</v>
      </c>
      <c r="H210" s="27">
        <v>54705.589999999989</v>
      </c>
      <c r="I210" s="27">
        <v>0</v>
      </c>
      <c r="J210" s="27">
        <v>0</v>
      </c>
      <c r="K210" s="27">
        <v>0</v>
      </c>
      <c r="L210" s="27">
        <v>0</v>
      </c>
      <c r="M210" s="27">
        <v>0</v>
      </c>
      <c r="N210" s="27">
        <v>0</v>
      </c>
      <c r="O210" s="27">
        <v>0</v>
      </c>
      <c r="P210" s="27">
        <v>0</v>
      </c>
      <c r="Q210" s="27">
        <v>0</v>
      </c>
      <c r="R210" s="27">
        <v>0</v>
      </c>
      <c r="S210" s="27">
        <v>0</v>
      </c>
      <c r="T210" s="27">
        <v>0</v>
      </c>
      <c r="U210" s="27">
        <v>0</v>
      </c>
      <c r="V210" s="27">
        <v>0</v>
      </c>
      <c r="W210" s="27">
        <v>0</v>
      </c>
      <c r="X210" s="27">
        <v>0</v>
      </c>
      <c r="Y210" s="27">
        <v>0</v>
      </c>
      <c r="Z210" s="27">
        <v>0</v>
      </c>
      <c r="AA210" s="27">
        <v>0</v>
      </c>
      <c r="AB210" s="27">
        <v>0</v>
      </c>
      <c r="AC210" s="27">
        <v>0</v>
      </c>
      <c r="AD210" s="27">
        <v>0</v>
      </c>
      <c r="AE210" s="27">
        <v>0</v>
      </c>
    </row>
    <row r="211" spans="1:31" ht="15.95" hidden="1" customHeight="1" outlineLevel="2" x14ac:dyDescent="0.2">
      <c r="B211" s="2" t="s">
        <v>222</v>
      </c>
      <c r="C211" s="2" t="s">
        <v>182</v>
      </c>
      <c r="D211" s="2" t="s">
        <v>356</v>
      </c>
      <c r="E211" s="22">
        <f t="shared" si="6"/>
        <v>0</v>
      </c>
      <c r="F211" s="27">
        <v>0</v>
      </c>
      <c r="G211" s="27">
        <v>0</v>
      </c>
      <c r="H211" s="27">
        <v>0</v>
      </c>
      <c r="I211" s="27">
        <v>0</v>
      </c>
      <c r="J211" s="27">
        <v>0</v>
      </c>
      <c r="K211" s="27">
        <v>0</v>
      </c>
      <c r="L211" s="27">
        <v>0</v>
      </c>
      <c r="M211" s="27">
        <v>0</v>
      </c>
      <c r="N211" s="27">
        <v>0</v>
      </c>
      <c r="O211" s="27">
        <v>0</v>
      </c>
      <c r="P211" s="27">
        <v>0</v>
      </c>
      <c r="Q211" s="27">
        <v>0</v>
      </c>
      <c r="R211" s="27">
        <v>0</v>
      </c>
      <c r="S211" s="27">
        <v>0</v>
      </c>
      <c r="T211" s="27">
        <v>0</v>
      </c>
      <c r="U211" s="27">
        <v>0</v>
      </c>
      <c r="V211" s="27">
        <v>0</v>
      </c>
      <c r="W211" s="27">
        <v>0</v>
      </c>
      <c r="X211" s="27">
        <v>0</v>
      </c>
      <c r="Y211" s="27">
        <v>0</v>
      </c>
      <c r="Z211" s="27">
        <v>0</v>
      </c>
      <c r="AA211" s="27">
        <v>0</v>
      </c>
      <c r="AB211" s="27">
        <v>0</v>
      </c>
      <c r="AC211" s="27">
        <v>0</v>
      </c>
      <c r="AD211" s="27">
        <v>0</v>
      </c>
      <c r="AE211" s="27">
        <v>0</v>
      </c>
    </row>
    <row r="212" spans="1:31" ht="15.95" hidden="1" customHeight="1" outlineLevel="2" x14ac:dyDescent="0.2">
      <c r="B212" s="2" t="s">
        <v>222</v>
      </c>
      <c r="C212" s="2" t="s">
        <v>183</v>
      </c>
      <c r="D212" s="2" t="s">
        <v>357</v>
      </c>
      <c r="E212" s="22">
        <f t="shared" si="6"/>
        <v>18987.370000000003</v>
      </c>
      <c r="F212" s="27">
        <v>0</v>
      </c>
      <c r="G212" s="27">
        <v>0</v>
      </c>
      <c r="H212" s="27">
        <v>0</v>
      </c>
      <c r="I212" s="27">
        <v>0</v>
      </c>
      <c r="J212" s="27">
        <v>0</v>
      </c>
      <c r="K212" s="27">
        <v>0</v>
      </c>
      <c r="L212" s="27">
        <v>0</v>
      </c>
      <c r="M212" s="27">
        <v>0</v>
      </c>
      <c r="N212" s="27">
        <v>0</v>
      </c>
      <c r="O212" s="27">
        <v>0</v>
      </c>
      <c r="P212" s="27">
        <v>0</v>
      </c>
      <c r="Q212" s="27">
        <v>0</v>
      </c>
      <c r="R212" s="27">
        <v>0</v>
      </c>
      <c r="S212" s="27">
        <v>0</v>
      </c>
      <c r="T212" s="27">
        <v>18987.370000000003</v>
      </c>
      <c r="U212" s="27">
        <v>0</v>
      </c>
      <c r="V212" s="27">
        <v>0</v>
      </c>
      <c r="W212" s="27">
        <v>0</v>
      </c>
      <c r="X212" s="27">
        <v>0</v>
      </c>
      <c r="Y212" s="27">
        <v>0</v>
      </c>
      <c r="Z212" s="27">
        <v>0</v>
      </c>
      <c r="AA212" s="27">
        <v>0</v>
      </c>
      <c r="AB212" s="27">
        <v>0</v>
      </c>
      <c r="AC212" s="27">
        <v>0</v>
      </c>
      <c r="AD212" s="27">
        <v>0</v>
      </c>
      <c r="AE212" s="27">
        <v>0</v>
      </c>
    </row>
    <row r="213" spans="1:31" ht="15.95" hidden="1" customHeight="1" outlineLevel="2" x14ac:dyDescent="0.2">
      <c r="B213" s="2" t="s">
        <v>222</v>
      </c>
      <c r="C213" s="2" t="s">
        <v>184</v>
      </c>
      <c r="D213" s="2" t="s">
        <v>358</v>
      </c>
      <c r="E213" s="22">
        <f t="shared" si="6"/>
        <v>134483.34000000003</v>
      </c>
      <c r="F213" s="27">
        <v>0</v>
      </c>
      <c r="G213" s="27">
        <v>0</v>
      </c>
      <c r="H213" s="27">
        <v>0</v>
      </c>
      <c r="I213" s="27">
        <v>0</v>
      </c>
      <c r="J213" s="27">
        <v>0</v>
      </c>
      <c r="K213" s="27">
        <v>47510.090000000004</v>
      </c>
      <c r="L213" s="27">
        <v>0</v>
      </c>
      <c r="M213" s="27">
        <v>0</v>
      </c>
      <c r="N213" s="27">
        <v>0</v>
      </c>
      <c r="O213" s="27">
        <v>0</v>
      </c>
      <c r="P213" s="27">
        <v>0</v>
      </c>
      <c r="Q213" s="27">
        <v>12870.39</v>
      </c>
      <c r="R213" s="27">
        <v>0</v>
      </c>
      <c r="S213" s="27">
        <v>0</v>
      </c>
      <c r="T213" s="27">
        <v>0</v>
      </c>
      <c r="U213" s="27">
        <v>0</v>
      </c>
      <c r="V213" s="27">
        <v>0</v>
      </c>
      <c r="W213" s="27">
        <v>52520.94</v>
      </c>
      <c r="X213" s="27">
        <v>21581.919999999998</v>
      </c>
      <c r="Y213" s="27">
        <v>0</v>
      </c>
      <c r="Z213" s="27">
        <v>0</v>
      </c>
      <c r="AA213" s="27">
        <v>0</v>
      </c>
      <c r="AB213" s="27">
        <v>0</v>
      </c>
      <c r="AC213" s="27">
        <v>0</v>
      </c>
      <c r="AD213" s="27">
        <v>0</v>
      </c>
      <c r="AE213" s="27">
        <v>0</v>
      </c>
    </row>
    <row r="214" spans="1:31" ht="15.95" hidden="1" customHeight="1" outlineLevel="2" x14ac:dyDescent="0.2">
      <c r="B214" s="2" t="s">
        <v>222</v>
      </c>
      <c r="C214" s="2" t="s">
        <v>185</v>
      </c>
      <c r="D214" s="2" t="s">
        <v>359</v>
      </c>
      <c r="E214" s="22">
        <f t="shared" si="6"/>
        <v>1203195.58</v>
      </c>
      <c r="F214" s="27">
        <v>0</v>
      </c>
      <c r="G214" s="27">
        <v>0</v>
      </c>
      <c r="H214" s="27">
        <v>0</v>
      </c>
      <c r="I214" s="27">
        <v>0</v>
      </c>
      <c r="J214" s="27">
        <v>0</v>
      </c>
      <c r="K214" s="27">
        <v>0</v>
      </c>
      <c r="L214" s="27">
        <v>797875.64</v>
      </c>
      <c r="M214" s="27">
        <v>0</v>
      </c>
      <c r="N214" s="27">
        <v>0</v>
      </c>
      <c r="O214" s="27">
        <v>0</v>
      </c>
      <c r="P214" s="27">
        <v>0</v>
      </c>
      <c r="Q214" s="27">
        <v>0</v>
      </c>
      <c r="R214" s="27">
        <v>0</v>
      </c>
      <c r="S214" s="27">
        <v>0</v>
      </c>
      <c r="T214" s="27">
        <v>0</v>
      </c>
      <c r="U214" s="27">
        <v>0</v>
      </c>
      <c r="V214" s="27">
        <v>0</v>
      </c>
      <c r="W214" s="27">
        <v>179341.5</v>
      </c>
      <c r="X214" s="27">
        <v>0</v>
      </c>
      <c r="Y214" s="27">
        <v>225978.44</v>
      </c>
      <c r="Z214" s="27">
        <v>0</v>
      </c>
      <c r="AA214" s="27">
        <v>0</v>
      </c>
      <c r="AB214" s="27">
        <v>0</v>
      </c>
      <c r="AC214" s="27">
        <v>0</v>
      </c>
      <c r="AD214" s="27">
        <v>0</v>
      </c>
      <c r="AE214" s="27">
        <v>0</v>
      </c>
    </row>
    <row r="215" spans="1:31" ht="15.95" hidden="1" customHeight="1" outlineLevel="2" x14ac:dyDescent="0.2">
      <c r="B215" s="2" t="s">
        <v>222</v>
      </c>
      <c r="C215" s="2" t="s">
        <v>186</v>
      </c>
      <c r="D215" s="2" t="s">
        <v>360</v>
      </c>
      <c r="E215" s="22">
        <f t="shared" si="6"/>
        <v>78865.27</v>
      </c>
      <c r="F215" s="27">
        <v>0</v>
      </c>
      <c r="G215" s="27">
        <v>0</v>
      </c>
      <c r="H215" s="27">
        <v>0</v>
      </c>
      <c r="I215" s="27">
        <v>0</v>
      </c>
      <c r="J215" s="27">
        <v>0</v>
      </c>
      <c r="K215" s="27">
        <v>0</v>
      </c>
      <c r="L215" s="27">
        <v>0</v>
      </c>
      <c r="M215" s="27">
        <v>0</v>
      </c>
      <c r="N215" s="27">
        <v>78865.27</v>
      </c>
      <c r="O215" s="27">
        <v>0</v>
      </c>
      <c r="P215" s="27">
        <v>0</v>
      </c>
      <c r="Q215" s="27">
        <v>0</v>
      </c>
      <c r="R215" s="27">
        <v>0</v>
      </c>
      <c r="S215" s="27">
        <v>0</v>
      </c>
      <c r="T215" s="27">
        <v>0</v>
      </c>
      <c r="U215" s="27">
        <v>0</v>
      </c>
      <c r="V215" s="27">
        <v>0</v>
      </c>
      <c r="W215" s="27">
        <v>0</v>
      </c>
      <c r="X215" s="27">
        <v>0</v>
      </c>
      <c r="Y215" s="27">
        <v>0</v>
      </c>
      <c r="Z215" s="27">
        <v>0</v>
      </c>
      <c r="AA215" s="27">
        <v>0</v>
      </c>
      <c r="AB215" s="27">
        <v>0</v>
      </c>
      <c r="AC215" s="27">
        <v>0</v>
      </c>
      <c r="AD215" s="27">
        <v>0</v>
      </c>
      <c r="AE215" s="27">
        <v>0</v>
      </c>
    </row>
    <row r="216" spans="1:31" ht="15.95" hidden="1" customHeight="1" outlineLevel="2" x14ac:dyDescent="0.2">
      <c r="B216" s="2" t="s">
        <v>222</v>
      </c>
      <c r="C216" s="2" t="s">
        <v>187</v>
      </c>
      <c r="D216" s="2" t="s">
        <v>361</v>
      </c>
      <c r="E216" s="22">
        <f t="shared" si="6"/>
        <v>0</v>
      </c>
      <c r="F216" s="27">
        <v>0</v>
      </c>
      <c r="G216" s="27">
        <v>0</v>
      </c>
      <c r="H216" s="27">
        <v>0</v>
      </c>
      <c r="I216" s="27">
        <v>0</v>
      </c>
      <c r="J216" s="27">
        <v>0</v>
      </c>
      <c r="K216" s="27">
        <v>0</v>
      </c>
      <c r="L216" s="27">
        <v>0</v>
      </c>
      <c r="M216" s="27">
        <v>0</v>
      </c>
      <c r="N216" s="27">
        <v>0</v>
      </c>
      <c r="O216" s="27">
        <v>0</v>
      </c>
      <c r="P216" s="27">
        <v>0</v>
      </c>
      <c r="Q216" s="27">
        <v>0</v>
      </c>
      <c r="R216" s="27">
        <v>0</v>
      </c>
      <c r="S216" s="27">
        <v>0</v>
      </c>
      <c r="T216" s="27">
        <v>0</v>
      </c>
      <c r="U216" s="27">
        <v>0</v>
      </c>
      <c r="V216" s="27">
        <v>0</v>
      </c>
      <c r="W216" s="27">
        <v>0</v>
      </c>
      <c r="X216" s="27">
        <v>0</v>
      </c>
      <c r="Y216" s="27">
        <v>0</v>
      </c>
      <c r="Z216" s="27">
        <v>0</v>
      </c>
      <c r="AA216" s="27">
        <v>0</v>
      </c>
      <c r="AB216" s="27">
        <v>0</v>
      </c>
      <c r="AC216" s="27">
        <v>0</v>
      </c>
      <c r="AD216" s="27">
        <v>0</v>
      </c>
      <c r="AE216" s="27">
        <v>0</v>
      </c>
    </row>
    <row r="217" spans="1:31" ht="15.95" hidden="1" customHeight="1" outlineLevel="2" x14ac:dyDescent="0.2">
      <c r="B217" s="2" t="s">
        <v>222</v>
      </c>
      <c r="C217" s="2" t="s">
        <v>188</v>
      </c>
      <c r="D217" s="2" t="s">
        <v>362</v>
      </c>
      <c r="E217" s="22">
        <f t="shared" si="6"/>
        <v>297525.21999999997</v>
      </c>
      <c r="F217" s="27">
        <v>0</v>
      </c>
      <c r="G217" s="27">
        <v>0</v>
      </c>
      <c r="H217" s="27">
        <v>0</v>
      </c>
      <c r="I217" s="27">
        <v>0</v>
      </c>
      <c r="J217" s="27">
        <v>0</v>
      </c>
      <c r="K217" s="27">
        <v>0</v>
      </c>
      <c r="L217" s="27">
        <v>0</v>
      </c>
      <c r="M217" s="27">
        <v>0</v>
      </c>
      <c r="N217" s="27">
        <v>0</v>
      </c>
      <c r="O217" s="27">
        <v>93092.66</v>
      </c>
      <c r="P217" s="27">
        <v>0</v>
      </c>
      <c r="Q217" s="27">
        <v>72588.91</v>
      </c>
      <c r="R217" s="27">
        <v>0</v>
      </c>
      <c r="S217" s="27">
        <v>0</v>
      </c>
      <c r="T217" s="27">
        <v>0</v>
      </c>
      <c r="U217" s="27">
        <v>0</v>
      </c>
      <c r="V217" s="27">
        <v>101653.4</v>
      </c>
      <c r="W217" s="27">
        <v>0</v>
      </c>
      <c r="X217" s="27">
        <v>30190.25</v>
      </c>
      <c r="Y217" s="27">
        <v>0</v>
      </c>
      <c r="Z217" s="27">
        <v>0</v>
      </c>
      <c r="AA217" s="27">
        <v>0</v>
      </c>
      <c r="AB217" s="27">
        <v>0</v>
      </c>
      <c r="AC217" s="27">
        <v>0</v>
      </c>
      <c r="AD217" s="27">
        <v>0</v>
      </c>
      <c r="AE217" s="27">
        <v>0</v>
      </c>
    </row>
    <row r="218" spans="1:31" ht="15.95" hidden="1" customHeight="1" outlineLevel="2" x14ac:dyDescent="0.2">
      <c r="B218" s="2" t="s">
        <v>222</v>
      </c>
      <c r="C218" s="2" t="s">
        <v>189</v>
      </c>
      <c r="D218" s="2" t="s">
        <v>363</v>
      </c>
      <c r="E218" s="22">
        <f t="shared" si="6"/>
        <v>822642.95999999985</v>
      </c>
      <c r="F218" s="27">
        <v>0</v>
      </c>
      <c r="G218" s="27">
        <v>0</v>
      </c>
      <c r="H218" s="27">
        <v>0</v>
      </c>
      <c r="I218" s="27">
        <v>0</v>
      </c>
      <c r="J218" s="27">
        <v>0</v>
      </c>
      <c r="K218" s="27">
        <v>0</v>
      </c>
      <c r="L218" s="27">
        <v>99041.34</v>
      </c>
      <c r="M218" s="27">
        <v>0</v>
      </c>
      <c r="N218" s="27">
        <v>0</v>
      </c>
      <c r="O218" s="27">
        <v>0</v>
      </c>
      <c r="P218" s="27">
        <v>0</v>
      </c>
      <c r="Q218" s="27">
        <v>0</v>
      </c>
      <c r="R218" s="27">
        <v>0</v>
      </c>
      <c r="S218" s="27">
        <v>0</v>
      </c>
      <c r="T218" s="27">
        <v>0</v>
      </c>
      <c r="U218" s="27">
        <v>0</v>
      </c>
      <c r="V218" s="27">
        <v>0</v>
      </c>
      <c r="W218" s="27">
        <v>723601.61999999988</v>
      </c>
      <c r="X218" s="27">
        <v>0</v>
      </c>
      <c r="Y218" s="27">
        <v>0</v>
      </c>
      <c r="Z218" s="27">
        <v>0</v>
      </c>
      <c r="AA218" s="27">
        <v>0</v>
      </c>
      <c r="AB218" s="27">
        <v>0</v>
      </c>
      <c r="AC218" s="27">
        <v>0</v>
      </c>
      <c r="AD218" s="27">
        <v>0</v>
      </c>
      <c r="AE218" s="27">
        <v>0</v>
      </c>
    </row>
    <row r="219" spans="1:31" ht="15.95" hidden="1" customHeight="1" outlineLevel="2" x14ac:dyDescent="0.2">
      <c r="B219" s="2" t="s">
        <v>222</v>
      </c>
      <c r="C219" s="2" t="s">
        <v>190</v>
      </c>
      <c r="D219" s="2" t="s">
        <v>364</v>
      </c>
      <c r="E219" s="22">
        <f t="shared" si="6"/>
        <v>20675.169999999998</v>
      </c>
      <c r="F219" s="27">
        <v>0</v>
      </c>
      <c r="G219" s="27">
        <v>0</v>
      </c>
      <c r="H219" s="27">
        <v>0</v>
      </c>
      <c r="I219" s="27">
        <v>0</v>
      </c>
      <c r="J219" s="27">
        <v>0</v>
      </c>
      <c r="K219" s="27">
        <v>0</v>
      </c>
      <c r="L219" s="27">
        <v>0</v>
      </c>
      <c r="M219" s="27">
        <v>0</v>
      </c>
      <c r="N219" s="27">
        <v>0</v>
      </c>
      <c r="O219" s="27">
        <v>0</v>
      </c>
      <c r="P219" s="27">
        <v>0</v>
      </c>
      <c r="Q219" s="27">
        <v>0</v>
      </c>
      <c r="R219" s="27">
        <v>0</v>
      </c>
      <c r="S219" s="27">
        <v>0</v>
      </c>
      <c r="T219" s="27">
        <v>0</v>
      </c>
      <c r="U219" s="27">
        <v>0</v>
      </c>
      <c r="V219" s="27">
        <v>0</v>
      </c>
      <c r="W219" s="27">
        <v>0</v>
      </c>
      <c r="X219" s="27">
        <v>0</v>
      </c>
      <c r="Y219" s="27">
        <v>20675.169999999998</v>
      </c>
      <c r="Z219" s="27">
        <v>0</v>
      </c>
      <c r="AA219" s="27">
        <v>0</v>
      </c>
      <c r="AB219" s="27">
        <v>0</v>
      </c>
      <c r="AC219" s="27">
        <v>0</v>
      </c>
      <c r="AD219" s="27">
        <v>0</v>
      </c>
      <c r="AE219" s="27">
        <v>0</v>
      </c>
    </row>
    <row r="220" spans="1:31" ht="15.95" hidden="1" customHeight="1" outlineLevel="2" x14ac:dyDescent="0.2">
      <c r="B220" s="2" t="s">
        <v>222</v>
      </c>
      <c r="C220" s="2" t="s">
        <v>191</v>
      </c>
      <c r="D220" s="2" t="s">
        <v>365</v>
      </c>
      <c r="E220" s="22">
        <f t="shared" si="6"/>
        <v>427824.3899999999</v>
      </c>
      <c r="F220" s="27">
        <v>0</v>
      </c>
      <c r="G220" s="27">
        <v>0</v>
      </c>
      <c r="H220" s="27">
        <v>0</v>
      </c>
      <c r="I220" s="27">
        <v>0</v>
      </c>
      <c r="J220" s="27">
        <v>0</v>
      </c>
      <c r="K220" s="27">
        <v>5.2</v>
      </c>
      <c r="L220" s="27">
        <v>0</v>
      </c>
      <c r="M220" s="27">
        <v>0</v>
      </c>
      <c r="N220" s="27">
        <v>0</v>
      </c>
      <c r="O220" s="27">
        <v>34641.78</v>
      </c>
      <c r="P220" s="27">
        <v>0</v>
      </c>
      <c r="Q220" s="27">
        <v>0</v>
      </c>
      <c r="R220" s="27">
        <v>0</v>
      </c>
      <c r="S220" s="27">
        <v>0</v>
      </c>
      <c r="T220" s="27">
        <v>0</v>
      </c>
      <c r="U220" s="27">
        <v>0</v>
      </c>
      <c r="V220" s="27">
        <v>0</v>
      </c>
      <c r="W220" s="27">
        <v>0</v>
      </c>
      <c r="X220" s="27">
        <v>393177.40999999992</v>
      </c>
      <c r="Y220" s="27">
        <v>0</v>
      </c>
      <c r="Z220" s="27">
        <v>0</v>
      </c>
      <c r="AA220" s="27">
        <v>0</v>
      </c>
      <c r="AB220" s="27">
        <v>0</v>
      </c>
      <c r="AC220" s="27">
        <v>0</v>
      </c>
      <c r="AD220" s="27">
        <v>0</v>
      </c>
      <c r="AE220" s="27">
        <v>0</v>
      </c>
    </row>
    <row r="221" spans="1:31" ht="15.95" hidden="1" customHeight="1" outlineLevel="2" x14ac:dyDescent="0.2">
      <c r="B221" s="2" t="s">
        <v>222</v>
      </c>
      <c r="C221" s="2" t="s">
        <v>192</v>
      </c>
      <c r="D221" s="2" t="s">
        <v>366</v>
      </c>
      <c r="E221" s="22">
        <f t="shared" si="6"/>
        <v>10403.799999999999</v>
      </c>
      <c r="F221" s="27">
        <v>0</v>
      </c>
      <c r="G221" s="27">
        <v>0</v>
      </c>
      <c r="H221" s="27">
        <v>0</v>
      </c>
      <c r="I221" s="27">
        <v>0</v>
      </c>
      <c r="J221" s="27">
        <v>0</v>
      </c>
      <c r="K221" s="27">
        <v>0</v>
      </c>
      <c r="L221" s="27">
        <v>0</v>
      </c>
      <c r="M221" s="27">
        <v>0</v>
      </c>
      <c r="N221" s="27">
        <v>2624.74</v>
      </c>
      <c r="O221" s="27">
        <v>0</v>
      </c>
      <c r="P221" s="27">
        <v>0</v>
      </c>
      <c r="Q221" s="27">
        <v>0</v>
      </c>
      <c r="R221" s="27">
        <v>0</v>
      </c>
      <c r="S221" s="27">
        <v>0</v>
      </c>
      <c r="T221" s="27">
        <v>0</v>
      </c>
      <c r="U221" s="27">
        <v>0</v>
      </c>
      <c r="V221" s="27">
        <v>0</v>
      </c>
      <c r="W221" s="27">
        <v>0</v>
      </c>
      <c r="X221" s="27">
        <v>0</v>
      </c>
      <c r="Y221" s="27">
        <v>0</v>
      </c>
      <c r="Z221" s="27">
        <v>0</v>
      </c>
      <c r="AA221" s="27">
        <v>0</v>
      </c>
      <c r="AB221" s="27">
        <v>0</v>
      </c>
      <c r="AC221" s="27">
        <v>7779.0599999999995</v>
      </c>
      <c r="AD221" s="27">
        <v>0</v>
      </c>
      <c r="AE221" s="27">
        <v>0</v>
      </c>
    </row>
    <row r="222" spans="1:31" ht="15.95" hidden="1" customHeight="1" outlineLevel="2" x14ac:dyDescent="0.2">
      <c r="B222" s="2" t="s">
        <v>222</v>
      </c>
      <c r="C222" s="2" t="s">
        <v>193</v>
      </c>
      <c r="D222" s="2" t="s">
        <v>367</v>
      </c>
      <c r="E222" s="22">
        <f t="shared" si="6"/>
        <v>128655.48999999999</v>
      </c>
      <c r="F222" s="27">
        <v>0</v>
      </c>
      <c r="G222" s="27">
        <v>0</v>
      </c>
      <c r="H222" s="27">
        <v>0</v>
      </c>
      <c r="I222" s="27">
        <v>0</v>
      </c>
      <c r="J222" s="27">
        <v>0</v>
      </c>
      <c r="K222" s="27">
        <v>0</v>
      </c>
      <c r="L222" s="27">
        <v>0</v>
      </c>
      <c r="M222" s="27">
        <v>0</v>
      </c>
      <c r="N222" s="27">
        <v>0</v>
      </c>
      <c r="O222" s="27">
        <v>0</v>
      </c>
      <c r="P222" s="27">
        <v>0</v>
      </c>
      <c r="Q222" s="27">
        <v>0</v>
      </c>
      <c r="R222" s="27">
        <v>0</v>
      </c>
      <c r="S222" s="27">
        <v>0</v>
      </c>
      <c r="T222" s="27">
        <v>0</v>
      </c>
      <c r="U222" s="27">
        <v>0</v>
      </c>
      <c r="V222" s="27">
        <v>0</v>
      </c>
      <c r="W222" s="27">
        <v>0</v>
      </c>
      <c r="X222" s="27">
        <v>0</v>
      </c>
      <c r="Y222" s="27">
        <v>0</v>
      </c>
      <c r="Z222" s="27">
        <v>0</v>
      </c>
      <c r="AA222" s="27">
        <v>128655.48999999999</v>
      </c>
      <c r="AB222" s="27">
        <v>0</v>
      </c>
      <c r="AC222" s="27">
        <v>0</v>
      </c>
      <c r="AD222" s="27">
        <v>0</v>
      </c>
      <c r="AE222" s="27">
        <v>0</v>
      </c>
    </row>
    <row r="223" spans="1:31" ht="15.95" hidden="1" customHeight="1" outlineLevel="2" x14ac:dyDescent="0.2">
      <c r="B223" s="2" t="s">
        <v>222</v>
      </c>
      <c r="C223" s="2" t="s">
        <v>194</v>
      </c>
      <c r="D223" s="2" t="s">
        <v>368</v>
      </c>
      <c r="E223" s="22">
        <f t="shared" si="6"/>
        <v>0</v>
      </c>
      <c r="F223" s="27">
        <v>0</v>
      </c>
      <c r="G223" s="27">
        <v>0</v>
      </c>
      <c r="H223" s="27">
        <v>0</v>
      </c>
      <c r="I223" s="27">
        <v>0</v>
      </c>
      <c r="J223" s="27">
        <v>0</v>
      </c>
      <c r="K223" s="27">
        <v>0</v>
      </c>
      <c r="L223" s="27">
        <v>0</v>
      </c>
      <c r="M223" s="27">
        <v>0</v>
      </c>
      <c r="N223" s="27">
        <v>0</v>
      </c>
      <c r="O223" s="27">
        <v>0</v>
      </c>
      <c r="P223" s="27">
        <v>0</v>
      </c>
      <c r="Q223" s="27">
        <v>0</v>
      </c>
      <c r="R223" s="27">
        <v>0</v>
      </c>
      <c r="S223" s="27">
        <v>0</v>
      </c>
      <c r="T223" s="27">
        <v>0</v>
      </c>
      <c r="U223" s="27">
        <v>0</v>
      </c>
      <c r="V223" s="27">
        <v>0</v>
      </c>
      <c r="W223" s="27">
        <v>0</v>
      </c>
      <c r="X223" s="27">
        <v>0</v>
      </c>
      <c r="Y223" s="27">
        <v>0</v>
      </c>
      <c r="Z223" s="27">
        <v>0</v>
      </c>
      <c r="AA223" s="27">
        <v>0</v>
      </c>
      <c r="AB223" s="27">
        <v>0</v>
      </c>
      <c r="AC223" s="27">
        <v>0</v>
      </c>
      <c r="AD223" s="27">
        <v>0</v>
      </c>
      <c r="AE223" s="27">
        <v>0</v>
      </c>
    </row>
    <row r="224" spans="1:31" ht="15.95" customHeight="1" outlineLevel="1" collapsed="1" x14ac:dyDescent="0.2">
      <c r="A224" s="1">
        <v>24</v>
      </c>
      <c r="B224" s="12" t="s">
        <v>224</v>
      </c>
      <c r="D224" s="16" t="s">
        <v>225</v>
      </c>
      <c r="E224" s="22">
        <f t="shared" ref="E224:AE224" si="15">SUBTOTAL(9,E187:E223)</f>
        <v>5678206.2799999993</v>
      </c>
      <c r="F224" s="27">
        <f t="shared" si="15"/>
        <v>14024.96</v>
      </c>
      <c r="G224" s="27">
        <f t="shared" si="15"/>
        <v>139880.87999999998</v>
      </c>
      <c r="H224" s="27">
        <f t="shared" si="15"/>
        <v>72503.26999999999</v>
      </c>
      <c r="I224" s="27">
        <f t="shared" si="15"/>
        <v>22659.14</v>
      </c>
      <c r="J224" s="27">
        <f t="shared" si="15"/>
        <v>0</v>
      </c>
      <c r="K224" s="27">
        <f t="shared" si="15"/>
        <v>61788.81</v>
      </c>
      <c r="L224" s="27">
        <f t="shared" si="15"/>
        <v>1685275.5200000003</v>
      </c>
      <c r="M224" s="27">
        <f t="shared" si="15"/>
        <v>21968.17</v>
      </c>
      <c r="N224" s="27">
        <f t="shared" si="15"/>
        <v>101893.22000000002</v>
      </c>
      <c r="O224" s="27">
        <f t="shared" si="15"/>
        <v>151433.99</v>
      </c>
      <c r="P224" s="27">
        <f t="shared" si="15"/>
        <v>0</v>
      </c>
      <c r="Q224" s="27">
        <f t="shared" si="15"/>
        <v>115996.27</v>
      </c>
      <c r="R224" s="27">
        <f t="shared" si="15"/>
        <v>184834.70999999996</v>
      </c>
      <c r="S224" s="27">
        <f t="shared" si="15"/>
        <v>0</v>
      </c>
      <c r="T224" s="27">
        <f t="shared" si="15"/>
        <v>250029.61</v>
      </c>
      <c r="U224" s="27">
        <f t="shared" si="15"/>
        <v>275943.69</v>
      </c>
      <c r="V224" s="27">
        <f t="shared" si="15"/>
        <v>121473.62999999999</v>
      </c>
      <c r="W224" s="27">
        <f t="shared" si="15"/>
        <v>1138684.68</v>
      </c>
      <c r="X224" s="27">
        <f t="shared" si="15"/>
        <v>498196.9599999999</v>
      </c>
      <c r="Y224" s="27">
        <f t="shared" si="15"/>
        <v>472147.06</v>
      </c>
      <c r="Z224" s="27">
        <f t="shared" si="15"/>
        <v>0</v>
      </c>
      <c r="AA224" s="27">
        <f t="shared" si="15"/>
        <v>180629.75</v>
      </c>
      <c r="AB224" s="27">
        <f t="shared" si="15"/>
        <v>9116.27</v>
      </c>
      <c r="AC224" s="27">
        <f t="shared" si="15"/>
        <v>159725.69</v>
      </c>
      <c r="AD224" s="27">
        <f t="shared" si="15"/>
        <v>0</v>
      </c>
      <c r="AE224" s="27">
        <f t="shared" si="15"/>
        <v>0</v>
      </c>
    </row>
    <row r="225" spans="1:31" ht="15.95" customHeight="1" x14ac:dyDescent="0.2">
      <c r="A225" s="1">
        <v>25</v>
      </c>
      <c r="B225" s="4" t="s">
        <v>226</v>
      </c>
      <c r="C225" s="4"/>
      <c r="D225" s="24" t="s">
        <v>227</v>
      </c>
      <c r="E225" s="68">
        <f t="shared" ref="E225:AE225" si="16">SUBTOTAL(9,E22:E223)</f>
        <v>107781597.46999998</v>
      </c>
      <c r="F225" s="68">
        <f t="shared" si="16"/>
        <v>1665216.1800000006</v>
      </c>
      <c r="G225" s="68">
        <f t="shared" si="16"/>
        <v>616949.49999999988</v>
      </c>
      <c r="H225" s="68">
        <f t="shared" si="16"/>
        <v>401892.21999999991</v>
      </c>
      <c r="I225" s="68">
        <f t="shared" si="16"/>
        <v>1537602.7399999998</v>
      </c>
      <c r="J225" s="68">
        <f t="shared" si="16"/>
        <v>3327704.54</v>
      </c>
      <c r="K225" s="68">
        <f t="shared" si="16"/>
        <v>1305412.26</v>
      </c>
      <c r="L225" s="68">
        <f t="shared" si="16"/>
        <v>21366107.319999985</v>
      </c>
      <c r="M225" s="68">
        <f t="shared" si="16"/>
        <v>2537132.94</v>
      </c>
      <c r="N225" s="68">
        <f t="shared" si="16"/>
        <v>7998608.2399999974</v>
      </c>
      <c r="O225" s="68">
        <f t="shared" si="16"/>
        <v>1993941.77</v>
      </c>
      <c r="P225" s="68">
        <f t="shared" si="16"/>
        <v>14676953.140000002</v>
      </c>
      <c r="Q225" s="68">
        <f t="shared" si="16"/>
        <v>1502079.7599999995</v>
      </c>
      <c r="R225" s="68">
        <f t="shared" si="16"/>
        <v>2801886.4200000004</v>
      </c>
      <c r="S225" s="68">
        <f t="shared" si="16"/>
        <v>38646.949999999997</v>
      </c>
      <c r="T225" s="68">
        <f t="shared" si="16"/>
        <v>3898950.3900000006</v>
      </c>
      <c r="U225" s="68">
        <f t="shared" si="16"/>
        <v>18936568.280000001</v>
      </c>
      <c r="V225" s="68">
        <f t="shared" si="16"/>
        <v>604243.35</v>
      </c>
      <c r="W225" s="68">
        <f t="shared" si="16"/>
        <v>6466841.1500000004</v>
      </c>
      <c r="X225" s="68">
        <f t="shared" si="16"/>
        <v>3585608.0100000016</v>
      </c>
      <c r="Y225" s="68">
        <f t="shared" si="16"/>
        <v>2054748.69</v>
      </c>
      <c r="Z225" s="68">
        <f t="shared" si="16"/>
        <v>198352.92</v>
      </c>
      <c r="AA225" s="68">
        <f t="shared" si="16"/>
        <v>1865984.61</v>
      </c>
      <c r="AB225" s="68">
        <f t="shared" si="16"/>
        <v>1531653.44</v>
      </c>
      <c r="AC225" s="68">
        <f t="shared" si="16"/>
        <v>6022600.9799999986</v>
      </c>
      <c r="AD225" s="68">
        <f t="shared" si="16"/>
        <v>342917.18</v>
      </c>
      <c r="AE225" s="68">
        <f t="shared" si="16"/>
        <v>502994.49</v>
      </c>
    </row>
    <row r="226" spans="1:31" ht="15.95" customHeight="1" thickBot="1" x14ac:dyDescent="0.25">
      <c r="A226" s="1">
        <v>26</v>
      </c>
      <c r="D226" s="66" t="s">
        <v>228</v>
      </c>
      <c r="E226" s="67">
        <f t="shared" si="6"/>
        <v>109224368.81999998</v>
      </c>
      <c r="F226" s="67">
        <f>F19+F225</f>
        <v>1688821.3600000006</v>
      </c>
      <c r="G226" s="67">
        <f t="shared" ref="G226:AE226" si="17">G19+G225</f>
        <v>631557.36999999988</v>
      </c>
      <c r="H226" s="67">
        <f t="shared" si="17"/>
        <v>417188.64999999991</v>
      </c>
      <c r="I226" s="67">
        <f t="shared" si="17"/>
        <v>1555593.9499999997</v>
      </c>
      <c r="J226" s="67">
        <f t="shared" si="17"/>
        <v>3391657.5100000002</v>
      </c>
      <c r="K226" s="67">
        <f t="shared" si="17"/>
        <v>1330667.99</v>
      </c>
      <c r="L226" s="67">
        <f t="shared" si="17"/>
        <v>21616311.549999986</v>
      </c>
      <c r="M226" s="67">
        <f t="shared" si="17"/>
        <v>2560652.06</v>
      </c>
      <c r="N226" s="67">
        <f t="shared" si="17"/>
        <v>8057274.4199999971</v>
      </c>
      <c r="O226" s="67">
        <f t="shared" si="17"/>
        <v>2017117.69</v>
      </c>
      <c r="P226" s="67">
        <f t="shared" si="17"/>
        <v>14838793.420000002</v>
      </c>
      <c r="Q226" s="67">
        <f t="shared" si="17"/>
        <v>1529748.5999999996</v>
      </c>
      <c r="R226" s="67">
        <f t="shared" si="17"/>
        <v>2834769.7800000003</v>
      </c>
      <c r="S226" s="67">
        <f t="shared" si="17"/>
        <v>45880.869999999995</v>
      </c>
      <c r="T226" s="67">
        <f t="shared" si="17"/>
        <v>4002161.4700000007</v>
      </c>
      <c r="U226" s="67">
        <f t="shared" si="17"/>
        <v>19121753.170000002</v>
      </c>
      <c r="V226" s="67">
        <f t="shared" si="17"/>
        <v>624478.14</v>
      </c>
      <c r="W226" s="67">
        <f t="shared" si="17"/>
        <v>6546400.8000000007</v>
      </c>
      <c r="X226" s="67">
        <f t="shared" si="17"/>
        <v>3692581.3300000015</v>
      </c>
      <c r="Y226" s="67">
        <f t="shared" si="17"/>
        <v>2085595.5699999998</v>
      </c>
      <c r="Z226" s="67">
        <f t="shared" si="17"/>
        <v>205250.79</v>
      </c>
      <c r="AA226" s="67">
        <f t="shared" si="17"/>
        <v>1902444.6800000002</v>
      </c>
      <c r="AB226" s="67">
        <f t="shared" si="17"/>
        <v>1553616.64</v>
      </c>
      <c r="AC226" s="67">
        <f t="shared" si="17"/>
        <v>6109273.9999999981</v>
      </c>
      <c r="AD226" s="67">
        <f t="shared" si="17"/>
        <v>352138.49</v>
      </c>
      <c r="AE226" s="67">
        <f t="shared" si="17"/>
        <v>512638.52</v>
      </c>
    </row>
    <row r="227" spans="1:31" ht="19.5" customHeight="1" thickTop="1" x14ac:dyDescent="0.2">
      <c r="A227" s="1">
        <v>27</v>
      </c>
      <c r="D227" s="28" t="s">
        <v>229</v>
      </c>
      <c r="E227" s="29">
        <f t="shared" si="6"/>
        <v>246683794.30999994</v>
      </c>
      <c r="F227" s="29">
        <f t="shared" ref="F227:AE227" si="18">F13-F226</f>
        <v>2948553.6999999993</v>
      </c>
      <c r="G227" s="29">
        <f t="shared" si="18"/>
        <v>2048238.6499999987</v>
      </c>
      <c r="H227" s="29">
        <f t="shared" si="18"/>
        <v>1853961.7700000005</v>
      </c>
      <c r="I227" s="29">
        <f t="shared" si="18"/>
        <v>1923275.2999999998</v>
      </c>
      <c r="J227" s="29">
        <f t="shared" si="18"/>
        <v>11384605.450000003</v>
      </c>
      <c r="K227" s="29">
        <f t="shared" si="18"/>
        <v>4397858.9999999991</v>
      </c>
      <c r="L227" s="29">
        <f t="shared" si="18"/>
        <v>49685645.560000047</v>
      </c>
      <c r="M227" s="29">
        <f t="shared" si="18"/>
        <v>2995892.7800000007</v>
      </c>
      <c r="N227" s="29">
        <f t="shared" si="18"/>
        <v>7628669.9900000012</v>
      </c>
      <c r="O227" s="29">
        <f t="shared" si="18"/>
        <v>3745777.0599999991</v>
      </c>
      <c r="P227" s="29">
        <f t="shared" si="18"/>
        <v>23143685.669999994</v>
      </c>
      <c r="Q227" s="29">
        <f t="shared" si="18"/>
        <v>4127651.6400000006</v>
      </c>
      <c r="R227" s="29">
        <f t="shared" si="18"/>
        <v>5256930.3199999984</v>
      </c>
      <c r="S227" s="29">
        <f t="shared" si="18"/>
        <v>173708.96000000002</v>
      </c>
      <c r="T227" s="29">
        <f t="shared" si="18"/>
        <v>23832467.350000001</v>
      </c>
      <c r="U227" s="29">
        <f t="shared" si="18"/>
        <v>34571825.889999971</v>
      </c>
      <c r="V227" s="29">
        <f t="shared" si="18"/>
        <v>3786768.65</v>
      </c>
      <c r="W227" s="29">
        <f t="shared" si="18"/>
        <v>14979143.09</v>
      </c>
      <c r="X227" s="29">
        <f t="shared" si="18"/>
        <v>15697861.789999999</v>
      </c>
      <c r="Y227" s="29">
        <f t="shared" si="18"/>
        <v>4936789.5900000017</v>
      </c>
      <c r="Z227" s="29">
        <f t="shared" si="18"/>
        <v>787665.22999999952</v>
      </c>
      <c r="AA227" s="29">
        <f t="shared" si="18"/>
        <v>5755635.8200000003</v>
      </c>
      <c r="AB227" s="29">
        <f t="shared" si="18"/>
        <v>2872709.1000000006</v>
      </c>
      <c r="AC227" s="29">
        <f t="shared" si="18"/>
        <v>16539186.859999998</v>
      </c>
      <c r="AD227" s="29">
        <f t="shared" si="18"/>
        <v>729384.13000000012</v>
      </c>
      <c r="AE227" s="29">
        <f t="shared" si="18"/>
        <v>879900.96000000043</v>
      </c>
    </row>
    <row r="228" spans="1:31" ht="38.25" customHeight="1" x14ac:dyDescent="0.2">
      <c r="A228" s="1">
        <v>28</v>
      </c>
      <c r="D228" s="84" t="s">
        <v>230</v>
      </c>
      <c r="E228" s="84"/>
      <c r="F228" s="84"/>
      <c r="G228" s="84"/>
      <c r="H228" s="84"/>
      <c r="I228" s="84"/>
      <c r="J228" s="84"/>
      <c r="K228" s="4"/>
      <c r="L228" s="4"/>
      <c r="M228" s="4"/>
      <c r="N228" s="4"/>
      <c r="O228" s="4"/>
      <c r="P228" s="4"/>
      <c r="Q228" s="4"/>
      <c r="R228" s="4"/>
      <c r="S228" s="4"/>
      <c r="T228" s="4"/>
      <c r="U228" s="4"/>
      <c r="V228" s="4"/>
      <c r="W228" s="4"/>
      <c r="X228" s="4"/>
      <c r="Y228" s="4"/>
      <c r="Z228" s="4"/>
      <c r="AA228" s="4"/>
      <c r="AB228" s="4"/>
      <c r="AC228" s="4"/>
      <c r="AD228" s="4"/>
      <c r="AE228" s="4"/>
    </row>
    <row r="229" spans="1:31" ht="18" customHeight="1" x14ac:dyDescent="0.2">
      <c r="A229" s="1">
        <v>29</v>
      </c>
      <c r="D229" s="23" t="s">
        <v>231</v>
      </c>
      <c r="E229" s="30">
        <f t="shared" ref="E229:E232" si="19">SUM(F229:AE229)</f>
        <v>115028960</v>
      </c>
      <c r="F229" s="30">
        <v>2636417</v>
      </c>
      <c r="G229" s="30">
        <v>693525</v>
      </c>
      <c r="H229" s="30">
        <v>1321044</v>
      </c>
      <c r="I229" s="30">
        <v>798016</v>
      </c>
      <c r="J229" s="30">
        <v>5591351</v>
      </c>
      <c r="K229" s="30">
        <v>113323</v>
      </c>
      <c r="L229" s="30">
        <v>15979510</v>
      </c>
      <c r="M229" s="30">
        <v>1223346</v>
      </c>
      <c r="N229" s="30">
        <v>4140036</v>
      </c>
      <c r="O229" s="30">
        <v>1674231</v>
      </c>
      <c r="P229" s="30">
        <v>8370989</v>
      </c>
      <c r="Q229" s="30">
        <v>2344001</v>
      </c>
      <c r="R229" s="30">
        <v>17500</v>
      </c>
      <c r="S229" s="30">
        <v>0</v>
      </c>
      <c r="T229" s="30">
        <v>8765477</v>
      </c>
      <c r="U229" s="30">
        <v>19817663</v>
      </c>
      <c r="V229" s="30">
        <v>0</v>
      </c>
      <c r="W229" s="30">
        <v>7127205</v>
      </c>
      <c r="X229" s="30">
        <v>11934378</v>
      </c>
      <c r="Y229" s="30">
        <v>4125538</v>
      </c>
      <c r="Z229" s="30">
        <v>501266</v>
      </c>
      <c r="AA229" s="30">
        <v>2689467</v>
      </c>
      <c r="AB229" s="30">
        <v>2433852</v>
      </c>
      <c r="AC229" s="30">
        <v>12061921</v>
      </c>
      <c r="AD229" s="30">
        <v>376939</v>
      </c>
      <c r="AE229" s="30">
        <v>291965</v>
      </c>
    </row>
    <row r="230" spans="1:31" ht="15.95" customHeight="1" x14ac:dyDescent="0.2">
      <c r="A230" s="1">
        <v>30</v>
      </c>
      <c r="D230" s="23" t="s">
        <v>232</v>
      </c>
      <c r="E230" s="30">
        <f t="shared" si="19"/>
        <v>3779533</v>
      </c>
      <c r="F230" s="30">
        <v>125000</v>
      </c>
      <c r="G230" s="30">
        <v>125000</v>
      </c>
      <c r="H230" s="30">
        <v>52500</v>
      </c>
      <c r="I230" s="30">
        <v>125000</v>
      </c>
      <c r="J230" s="30">
        <v>125000</v>
      </c>
      <c r="K230" s="30">
        <v>576</v>
      </c>
      <c r="L230" s="30">
        <v>523165</v>
      </c>
      <c r="M230" s="30">
        <v>13000</v>
      </c>
      <c r="N230" s="30">
        <v>172390</v>
      </c>
      <c r="O230" s="30">
        <v>4279</v>
      </c>
      <c r="P230" s="30">
        <v>313156</v>
      </c>
      <c r="Q230" s="30">
        <v>125000</v>
      </c>
      <c r="R230" s="30">
        <v>125000</v>
      </c>
      <c r="S230" s="30">
        <v>0</v>
      </c>
      <c r="T230" s="30">
        <v>250000</v>
      </c>
      <c r="U230" s="30">
        <v>125000</v>
      </c>
      <c r="V230" s="30">
        <v>8776</v>
      </c>
      <c r="W230" s="30">
        <v>221413</v>
      </c>
      <c r="X230" s="30">
        <v>399139</v>
      </c>
      <c r="Y230" s="30">
        <v>225000</v>
      </c>
      <c r="Z230" s="30">
        <v>27638</v>
      </c>
      <c r="AA230" s="30">
        <v>125000</v>
      </c>
      <c r="AB230" s="30">
        <v>125000</v>
      </c>
      <c r="AC230" s="30">
        <v>214909</v>
      </c>
      <c r="AD230" s="30">
        <v>103592</v>
      </c>
      <c r="AE230" s="30">
        <v>125000</v>
      </c>
    </row>
    <row r="231" spans="1:31" ht="15.95" customHeight="1" x14ac:dyDescent="0.2">
      <c r="A231" s="1">
        <v>31</v>
      </c>
      <c r="D231" s="23" t="s">
        <v>233</v>
      </c>
      <c r="E231" s="30">
        <f t="shared" si="19"/>
        <v>-8053951.6699999999</v>
      </c>
      <c r="F231" s="30">
        <v>-25650</v>
      </c>
      <c r="G231" s="30">
        <v>-310770</v>
      </c>
      <c r="H231" s="30">
        <v>-43141</v>
      </c>
      <c r="I231" s="30">
        <v>-17724.2</v>
      </c>
      <c r="J231" s="30">
        <v>-2022379</v>
      </c>
      <c r="K231" s="30">
        <v>0</v>
      </c>
      <c r="L231" s="30">
        <v>-24757</v>
      </c>
      <c r="M231" s="30">
        <v>0</v>
      </c>
      <c r="N231" s="30">
        <v>-171247</v>
      </c>
      <c r="O231" s="30">
        <v>0</v>
      </c>
      <c r="P231" s="30">
        <v>-1514</v>
      </c>
      <c r="Q231" s="30">
        <v>0</v>
      </c>
      <c r="R231" s="30">
        <v>-16984</v>
      </c>
      <c r="S231" s="30">
        <v>0</v>
      </c>
      <c r="T231" s="30">
        <v>-35503</v>
      </c>
      <c r="U231" s="30">
        <v>-1324389</v>
      </c>
      <c r="V231" s="30">
        <v>-8776</v>
      </c>
      <c r="W231" s="30">
        <v>-78749</v>
      </c>
      <c r="X231" s="30">
        <v>-74654</v>
      </c>
      <c r="Y231" s="30">
        <v>-39948</v>
      </c>
      <c r="Z231" s="30">
        <v>-15515.00000000006</v>
      </c>
      <c r="AA231" s="30">
        <v>-64447</v>
      </c>
      <c r="AB231" s="30">
        <v>-16398.470000000205</v>
      </c>
      <c r="AC231" s="30">
        <v>-3686063</v>
      </c>
      <c r="AD231" s="30">
        <v>-75314</v>
      </c>
      <c r="AE231" s="30">
        <v>-29</v>
      </c>
    </row>
    <row r="232" spans="1:31" ht="18" customHeight="1" x14ac:dyDescent="0.2">
      <c r="A232" s="1">
        <v>32</v>
      </c>
      <c r="D232" s="69" t="s">
        <v>234</v>
      </c>
      <c r="E232" s="70">
        <f t="shared" si="19"/>
        <v>110754541.33</v>
      </c>
      <c r="F232" s="70">
        <f>SUM(F229:F231)</f>
        <v>2735767</v>
      </c>
      <c r="G232" s="70">
        <f t="shared" ref="G232:AE232" si="20">SUM(G229:G231)</f>
        <v>507755</v>
      </c>
      <c r="H232" s="70">
        <f t="shared" si="20"/>
        <v>1330403</v>
      </c>
      <c r="I232" s="70">
        <f t="shared" si="20"/>
        <v>905291.8</v>
      </c>
      <c r="J232" s="70">
        <f t="shared" si="20"/>
        <v>3693972</v>
      </c>
      <c r="K232" s="70">
        <f t="shared" si="20"/>
        <v>113899</v>
      </c>
      <c r="L232" s="70">
        <f t="shared" si="20"/>
        <v>16477918</v>
      </c>
      <c r="M232" s="70">
        <f t="shared" si="20"/>
        <v>1236346</v>
      </c>
      <c r="N232" s="70">
        <f t="shared" si="20"/>
        <v>4141179</v>
      </c>
      <c r="O232" s="70">
        <f t="shared" si="20"/>
        <v>1678510</v>
      </c>
      <c r="P232" s="70">
        <f t="shared" si="20"/>
        <v>8682631</v>
      </c>
      <c r="Q232" s="70">
        <f t="shared" si="20"/>
        <v>2469001</v>
      </c>
      <c r="R232" s="70">
        <f t="shared" si="20"/>
        <v>125516</v>
      </c>
      <c r="S232" s="70">
        <f t="shared" si="20"/>
        <v>0</v>
      </c>
      <c r="T232" s="70">
        <f t="shared" si="20"/>
        <v>8979974</v>
      </c>
      <c r="U232" s="70">
        <f t="shared" si="20"/>
        <v>18618274</v>
      </c>
      <c r="V232" s="70">
        <f t="shared" si="20"/>
        <v>0</v>
      </c>
      <c r="W232" s="70">
        <f t="shared" si="20"/>
        <v>7269869</v>
      </c>
      <c r="X232" s="70">
        <f t="shared" si="20"/>
        <v>12258863</v>
      </c>
      <c r="Y232" s="70">
        <f t="shared" si="20"/>
        <v>4310590</v>
      </c>
      <c r="Z232" s="70">
        <f t="shared" si="20"/>
        <v>513388.99999999994</v>
      </c>
      <c r="AA232" s="70">
        <f t="shared" si="20"/>
        <v>2750020</v>
      </c>
      <c r="AB232" s="70">
        <f t="shared" si="20"/>
        <v>2542453.5299999998</v>
      </c>
      <c r="AC232" s="70">
        <f t="shared" si="20"/>
        <v>8590767</v>
      </c>
      <c r="AD232" s="70">
        <f t="shared" si="20"/>
        <v>405217</v>
      </c>
      <c r="AE232" s="70">
        <f t="shared" si="20"/>
        <v>416936</v>
      </c>
    </row>
    <row r="233" spans="1:31" ht="18.75" customHeight="1" x14ac:dyDescent="0.2">
      <c r="A233" s="1">
        <v>33</v>
      </c>
      <c r="D233" s="6" t="s">
        <v>235</v>
      </c>
      <c r="E233" s="6"/>
      <c r="F233" s="6"/>
      <c r="G233" s="6"/>
      <c r="H233" s="6"/>
      <c r="I233" s="6"/>
      <c r="J233" s="6"/>
      <c r="K233" s="4"/>
      <c r="L233" s="4"/>
      <c r="M233" s="4"/>
      <c r="N233" s="4"/>
      <c r="O233" s="4"/>
      <c r="P233" s="4"/>
      <c r="Q233" s="4"/>
      <c r="R233" s="4"/>
      <c r="S233" s="4"/>
      <c r="T233" s="4"/>
      <c r="U233" s="4"/>
      <c r="V233" s="4"/>
      <c r="W233" s="4"/>
      <c r="X233" s="4"/>
      <c r="Y233" s="4"/>
      <c r="Z233" s="4"/>
      <c r="AA233" s="4"/>
      <c r="AB233" s="4"/>
      <c r="AC233" s="4"/>
      <c r="AD233" s="4"/>
      <c r="AE233" s="4"/>
    </row>
    <row r="234" spans="1:31" ht="18" customHeight="1" x14ac:dyDescent="0.2">
      <c r="A234" s="1">
        <v>34</v>
      </c>
      <c r="D234" s="23" t="s">
        <v>231</v>
      </c>
      <c r="E234" s="30">
        <f t="shared" ref="E234:E235" si="21">SUM(F234:AE234)</f>
        <v>104970734.88</v>
      </c>
      <c r="F234" s="30">
        <v>2610767</v>
      </c>
      <c r="G234" s="30">
        <v>382755</v>
      </c>
      <c r="H234" s="30">
        <v>1310572</v>
      </c>
      <c r="I234" s="30">
        <v>796077</v>
      </c>
      <c r="J234" s="30">
        <v>3651936</v>
      </c>
      <c r="K234" s="30">
        <v>113323</v>
      </c>
      <c r="L234" s="30">
        <v>13977846.6</v>
      </c>
      <c r="M234" s="30">
        <v>1223346</v>
      </c>
      <c r="N234" s="30">
        <v>3968789</v>
      </c>
      <c r="O234" s="30">
        <v>1674231</v>
      </c>
      <c r="P234" s="30">
        <v>8370017</v>
      </c>
      <c r="Q234" s="30">
        <v>2344001</v>
      </c>
      <c r="R234" s="30">
        <v>516</v>
      </c>
      <c r="S234" s="30">
        <v>0</v>
      </c>
      <c r="T234" s="30">
        <v>8729974</v>
      </c>
      <c r="U234" s="30">
        <v>18634801</v>
      </c>
      <c r="V234" s="30">
        <v>-8776</v>
      </c>
      <c r="W234" s="30">
        <v>7053821</v>
      </c>
      <c r="X234" s="30">
        <v>11859847</v>
      </c>
      <c r="Y234" s="30">
        <v>4109913</v>
      </c>
      <c r="Z234" s="30">
        <v>501025.28000000003</v>
      </c>
      <c r="AA234" s="30">
        <v>2625020</v>
      </c>
      <c r="AB234" s="30">
        <v>2233103</v>
      </c>
      <c r="AC234" s="30">
        <v>8149261.9999999991</v>
      </c>
      <c r="AD234" s="30">
        <v>366632</v>
      </c>
      <c r="AE234" s="30">
        <v>291936</v>
      </c>
    </row>
    <row r="235" spans="1:31" s="35" customFormat="1" ht="17.25" customHeight="1" x14ac:dyDescent="0.2">
      <c r="A235" s="1">
        <v>35</v>
      </c>
      <c r="B235" s="31"/>
      <c r="C235" s="31"/>
      <c r="D235" s="32" t="s">
        <v>236</v>
      </c>
      <c r="E235" s="33">
        <f t="shared" si="21"/>
        <v>3806900.72</v>
      </c>
      <c r="F235" s="34">
        <v>125000</v>
      </c>
      <c r="G235" s="34">
        <v>125000</v>
      </c>
      <c r="H235" s="34">
        <v>19831</v>
      </c>
      <c r="I235" s="34">
        <v>109215</v>
      </c>
      <c r="J235" s="34">
        <v>42036.000000000007</v>
      </c>
      <c r="K235" s="34">
        <v>576</v>
      </c>
      <c r="L235" s="34">
        <v>523164.99999999994</v>
      </c>
      <c r="M235" s="34">
        <v>13000</v>
      </c>
      <c r="N235" s="34">
        <v>172389.99999999997</v>
      </c>
      <c r="O235" s="34">
        <v>4279</v>
      </c>
      <c r="P235" s="34">
        <v>312614</v>
      </c>
      <c r="Q235" s="34">
        <v>125000</v>
      </c>
      <c r="R235" s="34">
        <v>125000</v>
      </c>
      <c r="S235" s="34">
        <v>0</v>
      </c>
      <c r="T235" s="34">
        <v>249999.99999999997</v>
      </c>
      <c r="U235" s="34">
        <v>-16527</v>
      </c>
      <c r="V235" s="34">
        <v>8776</v>
      </c>
      <c r="W235" s="34">
        <v>216047.99999999997</v>
      </c>
      <c r="X235" s="34">
        <v>399016</v>
      </c>
      <c r="Y235" s="34">
        <v>200677</v>
      </c>
      <c r="Z235" s="34">
        <v>12363.72</v>
      </c>
      <c r="AA235" s="34">
        <v>125000.00000000001</v>
      </c>
      <c r="AB235" s="34">
        <v>309351</v>
      </c>
      <c r="AC235" s="34">
        <v>441505</v>
      </c>
      <c r="AD235" s="34">
        <v>38585</v>
      </c>
      <c r="AE235" s="34">
        <v>125000</v>
      </c>
    </row>
    <row r="236" spans="1:31" ht="15.75" customHeight="1" x14ac:dyDescent="0.2">
      <c r="A236" s="1">
        <v>36</v>
      </c>
      <c r="D236" s="71" t="s">
        <v>237</v>
      </c>
      <c r="E236" s="72">
        <f>SUM(F236:AE236)</f>
        <v>0</v>
      </c>
      <c r="F236" s="73">
        <v>0</v>
      </c>
      <c r="G236" s="73">
        <v>0</v>
      </c>
      <c r="H236" s="73">
        <v>0</v>
      </c>
      <c r="I236" s="73">
        <v>0</v>
      </c>
      <c r="J236" s="73">
        <v>0</v>
      </c>
      <c r="K236" s="73">
        <v>0</v>
      </c>
      <c r="L236" s="73">
        <v>0</v>
      </c>
      <c r="M236" s="73">
        <v>0</v>
      </c>
      <c r="N236" s="73">
        <v>0</v>
      </c>
      <c r="O236" s="73">
        <v>0</v>
      </c>
      <c r="P236" s="73">
        <v>0</v>
      </c>
      <c r="Q236" s="73">
        <v>0</v>
      </c>
      <c r="R236" s="73">
        <v>0</v>
      </c>
      <c r="S236" s="73">
        <v>0</v>
      </c>
      <c r="T236" s="73">
        <v>0</v>
      </c>
      <c r="U236" s="73">
        <v>0</v>
      </c>
      <c r="V236" s="73">
        <v>0</v>
      </c>
      <c r="W236" s="73">
        <v>0</v>
      </c>
      <c r="X236" s="73">
        <v>0</v>
      </c>
      <c r="Y236" s="73">
        <v>0</v>
      </c>
      <c r="Z236" s="73">
        <v>0</v>
      </c>
      <c r="AA236" s="73">
        <v>0</v>
      </c>
      <c r="AB236" s="73">
        <v>0</v>
      </c>
      <c r="AC236" s="73">
        <v>0</v>
      </c>
      <c r="AD236" s="73">
        <v>0</v>
      </c>
      <c r="AE236" s="73">
        <v>0</v>
      </c>
    </row>
    <row r="237" spans="1:31" ht="18.75" customHeight="1" thickBot="1" x14ac:dyDescent="0.25">
      <c r="A237" s="1">
        <v>37</v>
      </c>
      <c r="D237" s="74" t="s">
        <v>238</v>
      </c>
      <c r="E237" s="74">
        <f>SUM(E234:E235)</f>
        <v>108777635.59999999</v>
      </c>
      <c r="F237" s="74">
        <f>SUM(F234:F235)</f>
        <v>2735767</v>
      </c>
      <c r="G237" s="74">
        <f t="shared" ref="G237:AE237" si="22">SUM(G234:G235)</f>
        <v>507755</v>
      </c>
      <c r="H237" s="74">
        <f t="shared" si="22"/>
        <v>1330403</v>
      </c>
      <c r="I237" s="74">
        <f t="shared" si="22"/>
        <v>905292</v>
      </c>
      <c r="J237" s="74">
        <f t="shared" si="22"/>
        <v>3693972</v>
      </c>
      <c r="K237" s="74">
        <f t="shared" si="22"/>
        <v>113899</v>
      </c>
      <c r="L237" s="74">
        <f t="shared" si="22"/>
        <v>14501011.6</v>
      </c>
      <c r="M237" s="74">
        <f t="shared" si="22"/>
        <v>1236346</v>
      </c>
      <c r="N237" s="74">
        <f t="shared" si="22"/>
        <v>4141179</v>
      </c>
      <c r="O237" s="74">
        <f t="shared" si="22"/>
        <v>1678510</v>
      </c>
      <c r="P237" s="74">
        <f t="shared" si="22"/>
        <v>8682631</v>
      </c>
      <c r="Q237" s="74">
        <f t="shared" si="22"/>
        <v>2469001</v>
      </c>
      <c r="R237" s="74">
        <f t="shared" si="22"/>
        <v>125516</v>
      </c>
      <c r="S237" s="74">
        <f t="shared" si="22"/>
        <v>0</v>
      </c>
      <c r="T237" s="74">
        <f t="shared" si="22"/>
        <v>8979974</v>
      </c>
      <c r="U237" s="74">
        <f t="shared" si="22"/>
        <v>18618274</v>
      </c>
      <c r="V237" s="74">
        <f t="shared" si="22"/>
        <v>0</v>
      </c>
      <c r="W237" s="74">
        <f t="shared" si="22"/>
        <v>7269869</v>
      </c>
      <c r="X237" s="74">
        <f t="shared" si="22"/>
        <v>12258863</v>
      </c>
      <c r="Y237" s="74">
        <f t="shared" si="22"/>
        <v>4310590</v>
      </c>
      <c r="Z237" s="74">
        <f t="shared" si="22"/>
        <v>513389</v>
      </c>
      <c r="AA237" s="74">
        <f t="shared" si="22"/>
        <v>2750020</v>
      </c>
      <c r="AB237" s="74">
        <f t="shared" si="22"/>
        <v>2542454</v>
      </c>
      <c r="AC237" s="74">
        <f t="shared" si="22"/>
        <v>8590767</v>
      </c>
      <c r="AD237" s="74">
        <f t="shared" si="22"/>
        <v>405217</v>
      </c>
      <c r="AE237" s="74">
        <f t="shared" si="22"/>
        <v>416936</v>
      </c>
    </row>
    <row r="238" spans="1:31" ht="17.25" customHeight="1" thickTop="1" x14ac:dyDescent="0.2">
      <c r="A238" s="1">
        <v>38</v>
      </c>
      <c r="D238" s="36" t="s">
        <v>239</v>
      </c>
      <c r="E238" s="37">
        <f>SUM(F238:AE238)</f>
        <v>7997534.1500000004</v>
      </c>
      <c r="F238" s="37">
        <v>0</v>
      </c>
      <c r="G238" s="37">
        <v>0</v>
      </c>
      <c r="H238" s="37">
        <v>0</v>
      </c>
      <c r="I238" s="37">
        <v>0</v>
      </c>
      <c r="J238" s="37">
        <v>46514.530000000006</v>
      </c>
      <c r="K238" s="37">
        <v>259625.77000000008</v>
      </c>
      <c r="L238" s="37">
        <v>229827.02999999956</v>
      </c>
      <c r="M238" s="37">
        <v>0</v>
      </c>
      <c r="N238" s="37">
        <v>0</v>
      </c>
      <c r="O238" s="37">
        <v>265850.00000000012</v>
      </c>
      <c r="P238" s="37">
        <v>2486012.29</v>
      </c>
      <c r="Q238" s="37">
        <v>638311.67999999993</v>
      </c>
      <c r="R238" s="37">
        <v>64811.530000000006</v>
      </c>
      <c r="S238" s="37">
        <v>0</v>
      </c>
      <c r="T238" s="37">
        <v>93351.459999999992</v>
      </c>
      <c r="U238" s="37">
        <v>167158.39999999999</v>
      </c>
      <c r="V238" s="37">
        <v>514056.06</v>
      </c>
      <c r="W238" s="37">
        <v>1059591.9200000004</v>
      </c>
      <c r="X238" s="37">
        <v>2123574.1399999997</v>
      </c>
      <c r="Y238" s="37">
        <v>23958.190000000002</v>
      </c>
      <c r="Z238" s="37">
        <v>0</v>
      </c>
      <c r="AA238" s="37">
        <v>24891.15</v>
      </c>
      <c r="AB238" s="37">
        <v>0</v>
      </c>
      <c r="AC238" s="37">
        <v>0</v>
      </c>
      <c r="AD238" s="37">
        <v>0</v>
      </c>
      <c r="AE238" s="37">
        <v>0</v>
      </c>
    </row>
    <row r="239" spans="1:31" hidden="1" x14ac:dyDescent="0.2">
      <c r="B239" s="12"/>
      <c r="C239" s="12" t="s">
        <v>74</v>
      </c>
      <c r="D239" s="12" t="s">
        <v>75</v>
      </c>
      <c r="E239" s="38"/>
      <c r="F239" s="38"/>
      <c r="G239" s="38"/>
      <c r="H239" s="38"/>
      <c r="I239" s="38"/>
      <c r="J239" s="38"/>
      <c r="K239" s="4"/>
      <c r="L239" s="4"/>
      <c r="M239" s="4"/>
      <c r="N239" s="4"/>
      <c r="O239" s="4"/>
      <c r="P239" s="4"/>
      <c r="Q239" s="4"/>
      <c r="R239" s="4"/>
      <c r="S239" s="4"/>
      <c r="T239" s="4"/>
      <c r="U239" s="4"/>
      <c r="V239" s="4"/>
      <c r="W239" s="4"/>
      <c r="X239" s="4"/>
      <c r="Y239" s="4"/>
      <c r="Z239" s="4"/>
      <c r="AA239" s="4"/>
      <c r="AB239" s="4"/>
      <c r="AC239" s="4"/>
      <c r="AD239" s="4"/>
      <c r="AE239" s="4"/>
    </row>
    <row r="240" spans="1:31" s="39" customFormat="1" ht="12" hidden="1" outlineLevel="2" x14ac:dyDescent="0.2">
      <c r="B240" s="2" t="s">
        <v>103</v>
      </c>
      <c r="C240" s="2" t="s">
        <v>156</v>
      </c>
      <c r="D240" s="2" t="s">
        <v>333</v>
      </c>
      <c r="E240" s="40">
        <f>SUM(F240:AE240)</f>
        <v>7485905.1199999992</v>
      </c>
      <c r="F240" s="41">
        <v>0</v>
      </c>
      <c r="G240" s="41">
        <v>0</v>
      </c>
      <c r="H240" s="41">
        <v>0</v>
      </c>
      <c r="I240" s="41">
        <v>0</v>
      </c>
      <c r="J240" s="41">
        <v>0</v>
      </c>
      <c r="K240" s="41">
        <v>259625.77000000002</v>
      </c>
      <c r="L240" s="41">
        <v>154752.14000000001</v>
      </c>
      <c r="M240" s="41">
        <v>0</v>
      </c>
      <c r="N240" s="41">
        <v>0</v>
      </c>
      <c r="O240" s="41">
        <v>265850</v>
      </c>
      <c r="P240" s="41">
        <v>2486012.29</v>
      </c>
      <c r="Q240" s="41">
        <v>638311.67999999993</v>
      </c>
      <c r="R240" s="41">
        <v>0</v>
      </c>
      <c r="S240" s="41">
        <v>0</v>
      </c>
      <c r="T240" s="41">
        <v>0</v>
      </c>
      <c r="U240" s="41">
        <v>0</v>
      </c>
      <c r="V240" s="41">
        <v>514056.06000000006</v>
      </c>
      <c r="W240" s="41">
        <v>1043723.04</v>
      </c>
      <c r="X240" s="41">
        <v>2123574.1399999997</v>
      </c>
      <c r="Y240" s="41">
        <v>0</v>
      </c>
      <c r="Z240" s="41">
        <v>0</v>
      </c>
      <c r="AA240" s="41">
        <v>0</v>
      </c>
      <c r="AB240" s="41">
        <v>0</v>
      </c>
      <c r="AC240" s="41">
        <v>0</v>
      </c>
      <c r="AD240" s="41">
        <v>0</v>
      </c>
      <c r="AE240" s="41">
        <v>0</v>
      </c>
    </row>
    <row r="241" spans="1:31" s="39" customFormat="1" ht="12" hidden="1" outlineLevel="2" x14ac:dyDescent="0.2">
      <c r="B241" s="2" t="s">
        <v>103</v>
      </c>
      <c r="C241" s="2" t="s">
        <v>161</v>
      </c>
      <c r="D241" s="2" t="s">
        <v>338</v>
      </c>
      <c r="E241" s="40">
        <f>SUM(F241:AE241)</f>
        <v>8686.16</v>
      </c>
      <c r="F241" s="41">
        <v>0</v>
      </c>
      <c r="G241" s="41">
        <v>0</v>
      </c>
      <c r="H241" s="41">
        <v>0</v>
      </c>
      <c r="I241" s="41">
        <v>0</v>
      </c>
      <c r="J241" s="41">
        <v>0</v>
      </c>
      <c r="K241" s="41">
        <v>0</v>
      </c>
      <c r="L241" s="41">
        <v>0</v>
      </c>
      <c r="M241" s="41">
        <v>0</v>
      </c>
      <c r="N241" s="41">
        <v>0</v>
      </c>
      <c r="O241" s="41">
        <v>0</v>
      </c>
      <c r="P241" s="41">
        <v>0</v>
      </c>
      <c r="Q241" s="41">
        <v>0</v>
      </c>
      <c r="R241" s="41">
        <v>0</v>
      </c>
      <c r="S241" s="41">
        <v>0</v>
      </c>
      <c r="T241" s="41">
        <v>0</v>
      </c>
      <c r="U241" s="41">
        <v>0</v>
      </c>
      <c r="V241" s="41">
        <v>0</v>
      </c>
      <c r="W241" s="41">
        <v>0</v>
      </c>
      <c r="X241" s="41">
        <v>0</v>
      </c>
      <c r="Y241" s="41">
        <v>8686.16</v>
      </c>
      <c r="Z241" s="41">
        <v>0</v>
      </c>
      <c r="AA241" s="41">
        <v>0</v>
      </c>
      <c r="AB241" s="41">
        <v>0</v>
      </c>
      <c r="AC241" s="41">
        <v>0</v>
      </c>
      <c r="AD241" s="41">
        <v>0</v>
      </c>
      <c r="AE241" s="41">
        <v>0</v>
      </c>
    </row>
    <row r="242" spans="1:31" s="39" customFormat="1" ht="12" hidden="1" outlineLevel="2" x14ac:dyDescent="0.2">
      <c r="B242" s="2" t="s">
        <v>103</v>
      </c>
      <c r="C242" s="2" t="s">
        <v>163</v>
      </c>
      <c r="D242" s="2" t="s">
        <v>340</v>
      </c>
      <c r="E242" s="40">
        <f>SUM(F242:AE242)</f>
        <v>225266.59</v>
      </c>
      <c r="F242" s="41">
        <v>0</v>
      </c>
      <c r="G242" s="41">
        <v>0</v>
      </c>
      <c r="H242" s="41">
        <v>0</v>
      </c>
      <c r="I242" s="41">
        <v>0</v>
      </c>
      <c r="J242" s="41">
        <v>39364.740000000005</v>
      </c>
      <c r="K242" s="41">
        <v>0</v>
      </c>
      <c r="L242" s="41">
        <v>49292.110000000015</v>
      </c>
      <c r="M242" s="41">
        <v>0</v>
      </c>
      <c r="N242" s="41">
        <v>0</v>
      </c>
      <c r="O242" s="41">
        <v>0</v>
      </c>
      <c r="P242" s="41">
        <v>0</v>
      </c>
      <c r="Q242" s="41">
        <v>0</v>
      </c>
      <c r="R242" s="41">
        <v>64811.53</v>
      </c>
      <c r="S242" s="41">
        <v>0</v>
      </c>
      <c r="T242" s="41">
        <v>15659.21</v>
      </c>
      <c r="U242" s="41">
        <v>106.94</v>
      </c>
      <c r="V242" s="41">
        <v>0</v>
      </c>
      <c r="W242" s="41">
        <v>15868.88</v>
      </c>
      <c r="X242" s="41">
        <v>0</v>
      </c>
      <c r="Y242" s="41">
        <v>15272.03</v>
      </c>
      <c r="Z242" s="41">
        <v>0</v>
      </c>
      <c r="AA242" s="41">
        <v>24891.149999999998</v>
      </c>
      <c r="AB242" s="41">
        <v>0</v>
      </c>
      <c r="AC242" s="41">
        <v>0</v>
      </c>
      <c r="AD242" s="41">
        <v>0</v>
      </c>
      <c r="AE242" s="41">
        <v>0</v>
      </c>
    </row>
    <row r="243" spans="1:31" s="39" customFormat="1" ht="12" hidden="1" outlineLevel="2" x14ac:dyDescent="0.2">
      <c r="B243" s="2" t="s">
        <v>103</v>
      </c>
      <c r="C243" s="2" t="s">
        <v>164</v>
      </c>
      <c r="D243" s="2" t="s">
        <v>341</v>
      </c>
      <c r="E243" s="40">
        <f>SUM(F243:AE243)</f>
        <v>277676.28000000003</v>
      </c>
      <c r="F243" s="41">
        <v>0</v>
      </c>
      <c r="G243" s="41">
        <v>0</v>
      </c>
      <c r="H243" s="41">
        <v>0</v>
      </c>
      <c r="I243" s="41">
        <v>0</v>
      </c>
      <c r="J243" s="41">
        <v>7149.79</v>
      </c>
      <c r="K243" s="41">
        <v>0</v>
      </c>
      <c r="L243" s="41">
        <v>25782.78</v>
      </c>
      <c r="M243" s="41">
        <v>0</v>
      </c>
      <c r="N243" s="41">
        <v>0</v>
      </c>
      <c r="O243" s="41">
        <v>0</v>
      </c>
      <c r="P243" s="41">
        <v>0</v>
      </c>
      <c r="Q243" s="41">
        <v>0</v>
      </c>
      <c r="R243" s="41">
        <v>0</v>
      </c>
      <c r="S243" s="41">
        <v>0</v>
      </c>
      <c r="T243" s="41">
        <v>77692.25</v>
      </c>
      <c r="U243" s="41">
        <v>167051.46</v>
      </c>
      <c r="V243" s="41">
        <v>0</v>
      </c>
      <c r="W243" s="41">
        <v>0</v>
      </c>
      <c r="X243" s="41">
        <v>0</v>
      </c>
      <c r="Y243" s="41">
        <v>0</v>
      </c>
      <c r="Z243" s="41">
        <v>0</v>
      </c>
      <c r="AA243" s="41">
        <v>0</v>
      </c>
      <c r="AB243" s="41">
        <v>0</v>
      </c>
      <c r="AC243" s="41">
        <v>0</v>
      </c>
      <c r="AD243" s="41">
        <v>0</v>
      </c>
      <c r="AE243" s="41">
        <v>0</v>
      </c>
    </row>
    <row r="244" spans="1:31" ht="27.75" customHeight="1" collapsed="1" x14ac:dyDescent="0.2">
      <c r="A244" s="1">
        <v>39</v>
      </c>
      <c r="D244" s="42" t="s">
        <v>240</v>
      </c>
      <c r="E244" s="43">
        <f t="shared" ref="E244" si="23">SUM(F244:AE244)</f>
        <v>129908624.56</v>
      </c>
      <c r="F244" s="43">
        <f>ROUND(F227-F237-F238,2)</f>
        <v>212786.7</v>
      </c>
      <c r="G244" s="43">
        <f t="shared" ref="G244:AE244" si="24">ROUND(G227-G237-G238,2)</f>
        <v>1540483.65</v>
      </c>
      <c r="H244" s="43">
        <f t="shared" si="24"/>
        <v>523558.77</v>
      </c>
      <c r="I244" s="43">
        <f t="shared" si="24"/>
        <v>1017983.3</v>
      </c>
      <c r="J244" s="43">
        <f t="shared" si="24"/>
        <v>7644118.9199999999</v>
      </c>
      <c r="K244" s="43">
        <f t="shared" si="24"/>
        <v>4024334.23</v>
      </c>
      <c r="L244" s="43">
        <f t="shared" si="24"/>
        <v>34954806.93</v>
      </c>
      <c r="M244" s="43">
        <f t="shared" si="24"/>
        <v>1759546.78</v>
      </c>
      <c r="N244" s="43">
        <f t="shared" si="24"/>
        <v>3487490.99</v>
      </c>
      <c r="O244" s="43">
        <f t="shared" si="24"/>
        <v>1801417.06</v>
      </c>
      <c r="P244" s="43">
        <f t="shared" si="24"/>
        <v>11975042.380000001</v>
      </c>
      <c r="Q244" s="43">
        <f t="shared" si="24"/>
        <v>1020338.96</v>
      </c>
      <c r="R244" s="43">
        <f t="shared" si="24"/>
        <v>5066602.79</v>
      </c>
      <c r="S244" s="43">
        <f t="shared" si="24"/>
        <v>173708.96</v>
      </c>
      <c r="T244" s="43">
        <f t="shared" si="24"/>
        <v>14759141.890000001</v>
      </c>
      <c r="U244" s="43">
        <f t="shared" si="24"/>
        <v>15786393.49</v>
      </c>
      <c r="V244" s="43">
        <f t="shared" si="24"/>
        <v>3272712.59</v>
      </c>
      <c r="W244" s="43">
        <f t="shared" si="24"/>
        <v>6649682.1699999999</v>
      </c>
      <c r="X244" s="43">
        <f t="shared" si="24"/>
        <v>1315424.6499999999</v>
      </c>
      <c r="Y244" s="43">
        <f t="shared" si="24"/>
        <v>602241.4</v>
      </c>
      <c r="Z244" s="43">
        <f t="shared" si="24"/>
        <v>274276.23</v>
      </c>
      <c r="AA244" s="43">
        <f t="shared" si="24"/>
        <v>2980724.67</v>
      </c>
      <c r="AB244" s="43">
        <f t="shared" si="24"/>
        <v>330255.09999999998</v>
      </c>
      <c r="AC244" s="43">
        <f t="shared" si="24"/>
        <v>7948419.8600000003</v>
      </c>
      <c r="AD244" s="43">
        <f t="shared" si="24"/>
        <v>324167.13</v>
      </c>
      <c r="AE244" s="43">
        <f t="shared" si="24"/>
        <v>462964.96</v>
      </c>
    </row>
    <row r="245" spans="1:31" ht="18.75" customHeight="1" x14ac:dyDescent="0.2">
      <c r="A245" s="1">
        <v>40</v>
      </c>
      <c r="D245" s="21" t="s">
        <v>241</v>
      </c>
      <c r="E245" s="21"/>
      <c r="F245" s="21"/>
      <c r="G245" s="21"/>
      <c r="H245" s="21"/>
      <c r="I245" s="21"/>
      <c r="J245" s="21"/>
      <c r="K245" s="4"/>
      <c r="L245" s="4"/>
      <c r="M245" s="4"/>
      <c r="N245" s="4"/>
      <c r="O245" s="4"/>
      <c r="P245" s="4"/>
      <c r="Q245" s="4"/>
      <c r="R245" s="4"/>
      <c r="S245" s="4"/>
      <c r="T245" s="4"/>
      <c r="U245" s="4"/>
      <c r="V245" s="4"/>
      <c r="W245" s="4"/>
      <c r="X245" s="4"/>
      <c r="Y245" s="4"/>
      <c r="Z245" s="4"/>
      <c r="AA245" s="4"/>
      <c r="AB245" s="4"/>
      <c r="AC245" s="4"/>
      <c r="AD245" s="4"/>
      <c r="AE245" s="4"/>
    </row>
    <row r="246" spans="1:31" hidden="1" x14ac:dyDescent="0.2">
      <c r="B246" s="12" t="s">
        <v>73</v>
      </c>
      <c r="C246" s="12" t="s">
        <v>74</v>
      </c>
      <c r="D246" s="12" t="s">
        <v>75</v>
      </c>
      <c r="E246" s="38"/>
      <c r="F246" s="38"/>
      <c r="G246" s="38"/>
      <c r="H246" s="38"/>
      <c r="I246" s="38"/>
      <c r="J246" s="38"/>
      <c r="K246" s="4"/>
      <c r="L246" s="4"/>
      <c r="M246" s="4"/>
      <c r="N246" s="4"/>
      <c r="O246" s="4"/>
      <c r="P246" s="4"/>
      <c r="Q246" s="4"/>
      <c r="R246" s="4"/>
      <c r="S246" s="4"/>
      <c r="T246" s="4"/>
      <c r="U246" s="4"/>
      <c r="V246" s="4"/>
      <c r="W246" s="4"/>
      <c r="X246" s="4"/>
      <c r="Y246" s="4"/>
      <c r="Z246" s="4"/>
      <c r="AA246" s="4"/>
      <c r="AB246" s="4"/>
      <c r="AC246" s="4"/>
      <c r="AD246" s="4"/>
      <c r="AE246" s="4"/>
    </row>
    <row r="247" spans="1:31" s="39" customFormat="1" ht="12" hidden="1" outlineLevel="2" x14ac:dyDescent="0.2">
      <c r="A247" s="44"/>
      <c r="B247" s="2" t="s">
        <v>76</v>
      </c>
      <c r="C247" s="2" t="s">
        <v>77</v>
      </c>
      <c r="D247" s="2" t="s">
        <v>279</v>
      </c>
      <c r="E247" s="40">
        <f t="shared" ref="E247:E321" si="25">SUM(F247:AE247)</f>
        <v>9641.9900000000016</v>
      </c>
      <c r="F247" s="41">
        <v>4608.71</v>
      </c>
      <c r="G247" s="41">
        <v>0</v>
      </c>
      <c r="H247" s="41">
        <v>0</v>
      </c>
      <c r="I247" s="41">
        <v>0</v>
      </c>
      <c r="J247" s="41">
        <v>0</v>
      </c>
      <c r="K247" s="41">
        <v>0</v>
      </c>
      <c r="L247" s="41">
        <v>0</v>
      </c>
      <c r="M247" s="41">
        <v>0</v>
      </c>
      <c r="N247" s="41">
        <v>0</v>
      </c>
      <c r="O247" s="41">
        <v>0</v>
      </c>
      <c r="P247" s="41">
        <v>0</v>
      </c>
      <c r="Q247" s="41">
        <v>0</v>
      </c>
      <c r="R247" s="41">
        <v>0</v>
      </c>
      <c r="S247" s="41">
        <v>0</v>
      </c>
      <c r="T247" s="41">
        <v>0</v>
      </c>
      <c r="U247" s="41">
        <v>0</v>
      </c>
      <c r="V247" s="41">
        <v>0</v>
      </c>
      <c r="W247" s="41">
        <v>0</v>
      </c>
      <c r="X247" s="41">
        <v>0</v>
      </c>
      <c r="Y247" s="41">
        <v>0</v>
      </c>
      <c r="Z247" s="41">
        <v>0</v>
      </c>
      <c r="AA247" s="41">
        <v>0</v>
      </c>
      <c r="AB247" s="41">
        <v>0</v>
      </c>
      <c r="AC247" s="41">
        <v>5033.2800000000007</v>
      </c>
      <c r="AD247" s="41">
        <v>0</v>
      </c>
      <c r="AE247" s="41">
        <v>0</v>
      </c>
    </row>
    <row r="248" spans="1:31" s="39" customFormat="1" ht="12" hidden="1" outlineLevel="2" x14ac:dyDescent="0.2">
      <c r="A248" s="44"/>
      <c r="B248" s="2" t="s">
        <v>76</v>
      </c>
      <c r="C248" s="2" t="s">
        <v>78</v>
      </c>
      <c r="D248" s="2" t="s">
        <v>280</v>
      </c>
      <c r="E248" s="40">
        <f t="shared" si="25"/>
        <v>233680.36</v>
      </c>
      <c r="F248" s="41">
        <v>0</v>
      </c>
      <c r="G248" s="41">
        <v>151022.78</v>
      </c>
      <c r="H248" s="41">
        <v>0</v>
      </c>
      <c r="I248" s="41">
        <v>0</v>
      </c>
      <c r="J248" s="41">
        <v>0</v>
      </c>
      <c r="K248" s="41">
        <v>0</v>
      </c>
      <c r="L248" s="41">
        <v>0</v>
      </c>
      <c r="M248" s="41">
        <v>0</v>
      </c>
      <c r="N248" s="41">
        <v>0</v>
      </c>
      <c r="O248" s="41">
        <v>0</v>
      </c>
      <c r="P248" s="41">
        <v>0</v>
      </c>
      <c r="Q248" s="41">
        <v>0</v>
      </c>
      <c r="R248" s="41">
        <v>0</v>
      </c>
      <c r="S248" s="41">
        <v>0</v>
      </c>
      <c r="T248" s="41">
        <v>0</v>
      </c>
      <c r="U248" s="41">
        <v>0</v>
      </c>
      <c r="V248" s="41">
        <v>0</v>
      </c>
      <c r="W248" s="41">
        <v>0</v>
      </c>
      <c r="X248" s="41">
        <v>0</v>
      </c>
      <c r="Y248" s="41">
        <v>0</v>
      </c>
      <c r="Z248" s="41">
        <v>0</v>
      </c>
      <c r="AA248" s="41">
        <v>0</v>
      </c>
      <c r="AB248" s="41">
        <v>0</v>
      </c>
      <c r="AC248" s="41">
        <v>82657.579999999987</v>
      </c>
      <c r="AD248" s="41">
        <v>0</v>
      </c>
      <c r="AE248" s="41">
        <v>0</v>
      </c>
    </row>
    <row r="249" spans="1:31" s="39" customFormat="1" ht="12" hidden="1" outlineLevel="2" x14ac:dyDescent="0.2">
      <c r="A249" s="44"/>
      <c r="B249" s="2" t="s">
        <v>76</v>
      </c>
      <c r="C249" s="2" t="s">
        <v>79</v>
      </c>
      <c r="D249" s="2" t="s">
        <v>281</v>
      </c>
      <c r="E249" s="40">
        <f t="shared" si="25"/>
        <v>51163.08</v>
      </c>
      <c r="F249" s="41">
        <v>0</v>
      </c>
      <c r="G249" s="41">
        <v>0</v>
      </c>
      <c r="H249" s="41">
        <v>51163.08</v>
      </c>
      <c r="I249" s="41">
        <v>0</v>
      </c>
      <c r="J249" s="41">
        <v>0</v>
      </c>
      <c r="K249" s="41">
        <v>0</v>
      </c>
      <c r="L249" s="41">
        <v>0</v>
      </c>
      <c r="M249" s="41">
        <v>0</v>
      </c>
      <c r="N249" s="41">
        <v>0</v>
      </c>
      <c r="O249" s="41">
        <v>0</v>
      </c>
      <c r="P249" s="41">
        <v>0</v>
      </c>
      <c r="Q249" s="41">
        <v>0</v>
      </c>
      <c r="R249" s="41">
        <v>0</v>
      </c>
      <c r="S249" s="41">
        <v>0</v>
      </c>
      <c r="T249" s="41">
        <v>0</v>
      </c>
      <c r="U249" s="41">
        <v>0</v>
      </c>
      <c r="V249" s="41">
        <v>0</v>
      </c>
      <c r="W249" s="41">
        <v>0</v>
      </c>
      <c r="X249" s="41">
        <v>0</v>
      </c>
      <c r="Y249" s="41">
        <v>0</v>
      </c>
      <c r="Z249" s="41">
        <v>0</v>
      </c>
      <c r="AA249" s="41">
        <v>0</v>
      </c>
      <c r="AB249" s="41">
        <v>0</v>
      </c>
      <c r="AC249" s="41">
        <v>0</v>
      </c>
      <c r="AD249" s="41">
        <v>0</v>
      </c>
      <c r="AE249" s="41">
        <v>0</v>
      </c>
    </row>
    <row r="250" spans="1:31" s="39" customFormat="1" ht="12" hidden="1" outlineLevel="2" x14ac:dyDescent="0.2">
      <c r="A250" s="44"/>
      <c r="B250" s="2" t="s">
        <v>76</v>
      </c>
      <c r="C250" s="2" t="s">
        <v>80</v>
      </c>
      <c r="D250" s="2" t="s">
        <v>282</v>
      </c>
      <c r="E250" s="40">
        <f t="shared" si="25"/>
        <v>31677.999999999996</v>
      </c>
      <c r="F250" s="41">
        <v>0</v>
      </c>
      <c r="G250" s="41">
        <v>0</v>
      </c>
      <c r="H250" s="41">
        <v>31677.999999999996</v>
      </c>
      <c r="I250" s="41">
        <v>0</v>
      </c>
      <c r="J250" s="41">
        <v>0</v>
      </c>
      <c r="K250" s="41">
        <v>0</v>
      </c>
      <c r="L250" s="41">
        <v>0</v>
      </c>
      <c r="M250" s="41">
        <v>0</v>
      </c>
      <c r="N250" s="41">
        <v>0</v>
      </c>
      <c r="O250" s="41">
        <v>0</v>
      </c>
      <c r="P250" s="41">
        <v>0</v>
      </c>
      <c r="Q250" s="41">
        <v>0</v>
      </c>
      <c r="R250" s="41">
        <v>0</v>
      </c>
      <c r="S250" s="41">
        <v>0</v>
      </c>
      <c r="T250" s="41">
        <v>0</v>
      </c>
      <c r="U250" s="41">
        <v>0</v>
      </c>
      <c r="V250" s="41">
        <v>0</v>
      </c>
      <c r="W250" s="41">
        <v>0</v>
      </c>
      <c r="X250" s="41">
        <v>0</v>
      </c>
      <c r="Y250" s="41">
        <v>0</v>
      </c>
      <c r="Z250" s="41">
        <v>0</v>
      </c>
      <c r="AA250" s="41">
        <v>0</v>
      </c>
      <c r="AB250" s="41">
        <v>0</v>
      </c>
      <c r="AC250" s="41">
        <v>0</v>
      </c>
      <c r="AD250" s="41">
        <v>0</v>
      </c>
      <c r="AE250" s="41">
        <v>0</v>
      </c>
    </row>
    <row r="251" spans="1:31" s="39" customFormat="1" ht="12" hidden="1" outlineLevel="2" x14ac:dyDescent="0.2">
      <c r="A251" s="44"/>
      <c r="B251" s="2" t="s">
        <v>76</v>
      </c>
      <c r="C251" s="2" t="s">
        <v>81</v>
      </c>
      <c r="D251" s="2" t="s">
        <v>283</v>
      </c>
      <c r="E251" s="40">
        <f t="shared" si="25"/>
        <v>171811.74</v>
      </c>
      <c r="F251" s="41">
        <v>0</v>
      </c>
      <c r="G251" s="41">
        <v>0</v>
      </c>
      <c r="H251" s="41">
        <v>0</v>
      </c>
      <c r="I251" s="41">
        <v>171811.74</v>
      </c>
      <c r="J251" s="41">
        <v>0</v>
      </c>
      <c r="K251" s="41">
        <v>0</v>
      </c>
      <c r="L251" s="41">
        <v>0</v>
      </c>
      <c r="M251" s="41">
        <v>0</v>
      </c>
      <c r="N251" s="41">
        <v>0</v>
      </c>
      <c r="O251" s="41">
        <v>0</v>
      </c>
      <c r="P251" s="41">
        <v>0</v>
      </c>
      <c r="Q251" s="41">
        <v>0</v>
      </c>
      <c r="R251" s="41">
        <v>0</v>
      </c>
      <c r="S251" s="41">
        <v>0</v>
      </c>
      <c r="T251" s="41">
        <v>0</v>
      </c>
      <c r="U251" s="41">
        <v>0</v>
      </c>
      <c r="V251" s="41">
        <v>0</v>
      </c>
      <c r="W251" s="41">
        <v>0</v>
      </c>
      <c r="X251" s="41">
        <v>0</v>
      </c>
      <c r="Y251" s="41">
        <v>0</v>
      </c>
      <c r="Z251" s="41">
        <v>0</v>
      </c>
      <c r="AA251" s="41">
        <v>0</v>
      </c>
      <c r="AB251" s="41">
        <v>0</v>
      </c>
      <c r="AC251" s="41">
        <v>0</v>
      </c>
      <c r="AD251" s="41">
        <v>0</v>
      </c>
      <c r="AE251" s="41">
        <v>0</v>
      </c>
    </row>
    <row r="252" spans="1:31" s="39" customFormat="1" ht="12" hidden="1" outlineLevel="2" x14ac:dyDescent="0.2">
      <c r="A252" s="44"/>
      <c r="B252" s="2" t="s">
        <v>76</v>
      </c>
      <c r="C252" s="2" t="s">
        <v>82</v>
      </c>
      <c r="D252" s="2" t="s">
        <v>284</v>
      </c>
      <c r="E252" s="40">
        <f t="shared" si="25"/>
        <v>993992.95</v>
      </c>
      <c r="F252" s="41">
        <v>0</v>
      </c>
      <c r="G252" s="41">
        <v>0</v>
      </c>
      <c r="H252" s="41">
        <v>0</v>
      </c>
      <c r="I252" s="41">
        <v>0</v>
      </c>
      <c r="J252" s="41">
        <v>993992.95</v>
      </c>
      <c r="K252" s="41">
        <v>0</v>
      </c>
      <c r="L252" s="41">
        <v>0</v>
      </c>
      <c r="M252" s="41">
        <v>0</v>
      </c>
      <c r="N252" s="41">
        <v>0</v>
      </c>
      <c r="O252" s="41">
        <v>0</v>
      </c>
      <c r="P252" s="41">
        <v>0</v>
      </c>
      <c r="Q252" s="41">
        <v>0</v>
      </c>
      <c r="R252" s="41">
        <v>0</v>
      </c>
      <c r="S252" s="41">
        <v>0</v>
      </c>
      <c r="T252" s="41">
        <v>0</v>
      </c>
      <c r="U252" s="41">
        <v>0</v>
      </c>
      <c r="V252" s="41">
        <v>0</v>
      </c>
      <c r="W252" s="41">
        <v>0</v>
      </c>
      <c r="X252" s="41">
        <v>0</v>
      </c>
      <c r="Y252" s="41">
        <v>0</v>
      </c>
      <c r="Z252" s="41">
        <v>0</v>
      </c>
      <c r="AA252" s="41">
        <v>0</v>
      </c>
      <c r="AB252" s="41">
        <v>0</v>
      </c>
      <c r="AC252" s="41">
        <v>0</v>
      </c>
      <c r="AD252" s="41">
        <v>0</v>
      </c>
      <c r="AE252" s="41">
        <v>0</v>
      </c>
    </row>
    <row r="253" spans="1:31" s="39" customFormat="1" ht="12" hidden="1" outlineLevel="2" x14ac:dyDescent="0.2">
      <c r="A253" s="44"/>
      <c r="B253" s="2" t="s">
        <v>76</v>
      </c>
      <c r="C253" s="2" t="s">
        <v>83</v>
      </c>
      <c r="D253" s="2" t="s">
        <v>285</v>
      </c>
      <c r="E253" s="40">
        <f t="shared" si="25"/>
        <v>790764.07</v>
      </c>
      <c r="F253" s="41">
        <v>0</v>
      </c>
      <c r="G253" s="41">
        <v>0</v>
      </c>
      <c r="H253" s="41">
        <v>0</v>
      </c>
      <c r="I253" s="41">
        <v>0</v>
      </c>
      <c r="J253" s="41">
        <v>0</v>
      </c>
      <c r="K253" s="41">
        <v>763885.34</v>
      </c>
      <c r="L253" s="41">
        <v>0</v>
      </c>
      <c r="M253" s="41">
        <v>0</v>
      </c>
      <c r="N253" s="41">
        <v>0</v>
      </c>
      <c r="O253" s="41">
        <v>0</v>
      </c>
      <c r="P253" s="41">
        <v>26878.73</v>
      </c>
      <c r="Q253" s="41">
        <v>0</v>
      </c>
      <c r="R253" s="41">
        <v>0</v>
      </c>
      <c r="S253" s="41">
        <v>0</v>
      </c>
      <c r="T253" s="41">
        <v>0</v>
      </c>
      <c r="U253" s="41">
        <v>0</v>
      </c>
      <c r="V253" s="41">
        <v>0</v>
      </c>
      <c r="W253" s="41">
        <v>0</v>
      </c>
      <c r="X253" s="41">
        <v>0</v>
      </c>
      <c r="Y253" s="41">
        <v>0</v>
      </c>
      <c r="Z253" s="41">
        <v>0</v>
      </c>
      <c r="AA253" s="41">
        <v>0</v>
      </c>
      <c r="AB253" s="41">
        <v>0</v>
      </c>
      <c r="AC253" s="41">
        <v>0</v>
      </c>
      <c r="AD253" s="41">
        <v>0</v>
      </c>
      <c r="AE253" s="41">
        <v>0</v>
      </c>
    </row>
    <row r="254" spans="1:31" s="39" customFormat="1" ht="12" hidden="1" outlineLevel="2" x14ac:dyDescent="0.2">
      <c r="A254" s="44"/>
      <c r="B254" s="2" t="s">
        <v>76</v>
      </c>
      <c r="C254" s="2" t="s">
        <v>84</v>
      </c>
      <c r="D254" s="2" t="s">
        <v>286</v>
      </c>
      <c r="E254" s="40">
        <f t="shared" si="25"/>
        <v>1366974.0899999999</v>
      </c>
      <c r="F254" s="41">
        <v>0</v>
      </c>
      <c r="G254" s="41">
        <v>0</v>
      </c>
      <c r="H254" s="41">
        <v>0</v>
      </c>
      <c r="I254" s="41">
        <v>0</v>
      </c>
      <c r="J254" s="41">
        <v>0</v>
      </c>
      <c r="K254" s="41">
        <v>0</v>
      </c>
      <c r="L254" s="41">
        <v>1365994.5999999999</v>
      </c>
      <c r="M254" s="41">
        <v>0</v>
      </c>
      <c r="N254" s="41">
        <v>0</v>
      </c>
      <c r="O254" s="41">
        <v>0</v>
      </c>
      <c r="P254" s="41">
        <v>0</v>
      </c>
      <c r="Q254" s="41">
        <v>0</v>
      </c>
      <c r="R254" s="41">
        <v>0</v>
      </c>
      <c r="S254" s="41">
        <v>0</v>
      </c>
      <c r="T254" s="41">
        <v>0</v>
      </c>
      <c r="U254" s="41">
        <v>0</v>
      </c>
      <c r="V254" s="41">
        <v>0</v>
      </c>
      <c r="W254" s="41">
        <v>0</v>
      </c>
      <c r="X254" s="41">
        <v>0</v>
      </c>
      <c r="Y254" s="41">
        <v>979.49</v>
      </c>
      <c r="Z254" s="41">
        <v>0</v>
      </c>
      <c r="AA254" s="41">
        <v>0</v>
      </c>
      <c r="AB254" s="41">
        <v>0</v>
      </c>
      <c r="AC254" s="41">
        <v>0</v>
      </c>
      <c r="AD254" s="41">
        <v>0</v>
      </c>
      <c r="AE254" s="41">
        <v>0</v>
      </c>
    </row>
    <row r="255" spans="1:31" s="39" customFormat="1" ht="12" hidden="1" outlineLevel="2" x14ac:dyDescent="0.2">
      <c r="A255" s="44"/>
      <c r="B255" s="2"/>
      <c r="C255" s="2" t="s">
        <v>242</v>
      </c>
      <c r="D255" s="2" t="s">
        <v>380</v>
      </c>
      <c r="E255" s="40">
        <f t="shared" si="25"/>
        <v>846.04</v>
      </c>
      <c r="F255" s="41">
        <v>0</v>
      </c>
      <c r="G255" s="41">
        <v>0</v>
      </c>
      <c r="H255" s="41">
        <v>0</v>
      </c>
      <c r="I255" s="41">
        <v>0</v>
      </c>
      <c r="J255" s="41">
        <v>0</v>
      </c>
      <c r="K255" s="41">
        <v>0</v>
      </c>
      <c r="L255" s="41">
        <v>846.04</v>
      </c>
      <c r="M255" s="41">
        <v>0</v>
      </c>
      <c r="N255" s="41">
        <v>0</v>
      </c>
      <c r="O255" s="41">
        <v>0</v>
      </c>
      <c r="P255" s="41">
        <v>0</v>
      </c>
      <c r="Q255" s="41">
        <v>0</v>
      </c>
      <c r="R255" s="41">
        <v>0</v>
      </c>
      <c r="S255" s="41">
        <v>0</v>
      </c>
      <c r="T255" s="41">
        <v>0</v>
      </c>
      <c r="U255" s="41">
        <v>0</v>
      </c>
      <c r="V255" s="41">
        <v>0</v>
      </c>
      <c r="W255" s="41">
        <v>0</v>
      </c>
      <c r="X255" s="41">
        <v>0</v>
      </c>
      <c r="Y255" s="41">
        <v>0</v>
      </c>
      <c r="Z255" s="41">
        <v>0</v>
      </c>
      <c r="AA255" s="41">
        <v>0</v>
      </c>
      <c r="AB255" s="41">
        <v>0</v>
      </c>
      <c r="AC255" s="41">
        <v>0</v>
      </c>
      <c r="AD255" s="41">
        <v>0</v>
      </c>
      <c r="AE255" s="41">
        <v>0</v>
      </c>
    </row>
    <row r="256" spans="1:31" s="39" customFormat="1" ht="12" hidden="1" outlineLevel="2" x14ac:dyDescent="0.2">
      <c r="A256" s="44"/>
      <c r="B256" s="2" t="s">
        <v>76</v>
      </c>
      <c r="C256" s="2" t="s">
        <v>85</v>
      </c>
      <c r="D256" s="2" t="s">
        <v>287</v>
      </c>
      <c r="E256" s="40">
        <f t="shared" si="25"/>
        <v>515301.68</v>
      </c>
      <c r="F256" s="41">
        <v>0</v>
      </c>
      <c r="G256" s="41">
        <v>0</v>
      </c>
      <c r="H256" s="41">
        <v>0</v>
      </c>
      <c r="I256" s="41">
        <v>0</v>
      </c>
      <c r="J256" s="41">
        <v>0</v>
      </c>
      <c r="K256" s="41">
        <v>0</v>
      </c>
      <c r="L256" s="41">
        <v>0</v>
      </c>
      <c r="M256" s="41">
        <v>515301.68</v>
      </c>
      <c r="N256" s="41">
        <v>0</v>
      </c>
      <c r="O256" s="41">
        <v>0</v>
      </c>
      <c r="P256" s="41">
        <v>0</v>
      </c>
      <c r="Q256" s="41">
        <v>0</v>
      </c>
      <c r="R256" s="41">
        <v>0</v>
      </c>
      <c r="S256" s="41">
        <v>0</v>
      </c>
      <c r="T256" s="41">
        <v>0</v>
      </c>
      <c r="U256" s="41">
        <v>0</v>
      </c>
      <c r="V256" s="41">
        <v>0</v>
      </c>
      <c r="W256" s="41">
        <v>0</v>
      </c>
      <c r="X256" s="41">
        <v>0</v>
      </c>
      <c r="Y256" s="41">
        <v>0</v>
      </c>
      <c r="Z256" s="41">
        <v>0</v>
      </c>
      <c r="AA256" s="41">
        <v>0</v>
      </c>
      <c r="AB256" s="41">
        <v>0</v>
      </c>
      <c r="AC256" s="41">
        <v>0</v>
      </c>
      <c r="AD256" s="41">
        <v>0</v>
      </c>
      <c r="AE256" s="41">
        <v>0</v>
      </c>
    </row>
    <row r="257" spans="1:31" s="39" customFormat="1" ht="12" hidden="1" outlineLevel="2" x14ac:dyDescent="0.2">
      <c r="A257" s="44"/>
      <c r="B257" s="2" t="s">
        <v>76</v>
      </c>
      <c r="C257" s="2" t="s">
        <v>86</v>
      </c>
      <c r="D257" s="2" t="s">
        <v>288</v>
      </c>
      <c r="E257" s="40">
        <f t="shared" si="25"/>
        <v>581410.54</v>
      </c>
      <c r="F257" s="41">
        <v>0</v>
      </c>
      <c r="G257" s="41">
        <v>0</v>
      </c>
      <c r="H257" s="41">
        <v>0</v>
      </c>
      <c r="I257" s="41">
        <v>0</v>
      </c>
      <c r="J257" s="41">
        <v>0</v>
      </c>
      <c r="K257" s="41">
        <v>0</v>
      </c>
      <c r="L257" s="41">
        <v>0</v>
      </c>
      <c r="M257" s="41">
        <v>0</v>
      </c>
      <c r="N257" s="41">
        <v>0</v>
      </c>
      <c r="O257" s="41">
        <v>581366.81000000006</v>
      </c>
      <c r="P257" s="41">
        <v>43.73</v>
      </c>
      <c r="Q257" s="41">
        <v>0</v>
      </c>
      <c r="R257" s="41">
        <v>0</v>
      </c>
      <c r="S257" s="41">
        <v>0</v>
      </c>
      <c r="T257" s="41">
        <v>0</v>
      </c>
      <c r="U257" s="41">
        <v>0</v>
      </c>
      <c r="V257" s="41">
        <v>0</v>
      </c>
      <c r="W257" s="41">
        <v>0</v>
      </c>
      <c r="X257" s="41">
        <v>0</v>
      </c>
      <c r="Y257" s="41">
        <v>0</v>
      </c>
      <c r="Z257" s="41">
        <v>0</v>
      </c>
      <c r="AA257" s="41">
        <v>0</v>
      </c>
      <c r="AB257" s="41">
        <v>0</v>
      </c>
      <c r="AC257" s="41">
        <v>0</v>
      </c>
      <c r="AD257" s="41">
        <v>0</v>
      </c>
      <c r="AE257" s="41">
        <v>0</v>
      </c>
    </row>
    <row r="258" spans="1:31" s="39" customFormat="1" ht="12" hidden="1" outlineLevel="2" x14ac:dyDescent="0.2">
      <c r="A258" s="44"/>
      <c r="B258" s="2" t="s">
        <v>76</v>
      </c>
      <c r="C258" s="2" t="s">
        <v>87</v>
      </c>
      <c r="D258" s="2" t="s">
        <v>289</v>
      </c>
      <c r="E258" s="40">
        <f t="shared" si="25"/>
        <v>187739.68</v>
      </c>
      <c r="F258" s="41">
        <v>0</v>
      </c>
      <c r="G258" s="41">
        <v>0</v>
      </c>
      <c r="H258" s="41">
        <v>0</v>
      </c>
      <c r="I258" s="41">
        <v>0</v>
      </c>
      <c r="J258" s="41">
        <v>0</v>
      </c>
      <c r="K258" s="41">
        <v>0</v>
      </c>
      <c r="L258" s="41">
        <v>0</v>
      </c>
      <c r="M258" s="41">
        <v>0</v>
      </c>
      <c r="N258" s="41">
        <v>0</v>
      </c>
      <c r="O258" s="41">
        <v>0</v>
      </c>
      <c r="P258" s="41">
        <v>33616.15</v>
      </c>
      <c r="Q258" s="41">
        <v>154123.53</v>
      </c>
      <c r="R258" s="41">
        <v>0</v>
      </c>
      <c r="S258" s="41">
        <v>0</v>
      </c>
      <c r="T258" s="41">
        <v>0</v>
      </c>
      <c r="U258" s="41">
        <v>0</v>
      </c>
      <c r="V258" s="41">
        <v>0</v>
      </c>
      <c r="W258" s="41">
        <v>0</v>
      </c>
      <c r="X258" s="41">
        <v>0</v>
      </c>
      <c r="Y258" s="41">
        <v>0</v>
      </c>
      <c r="Z258" s="41">
        <v>0</v>
      </c>
      <c r="AA258" s="41">
        <v>0</v>
      </c>
      <c r="AB258" s="41">
        <v>0</v>
      </c>
      <c r="AC258" s="41">
        <v>0</v>
      </c>
      <c r="AD258" s="41">
        <v>0</v>
      </c>
      <c r="AE258" s="41">
        <v>0</v>
      </c>
    </row>
    <row r="259" spans="1:31" s="39" customFormat="1" ht="12" hidden="1" outlineLevel="2" x14ac:dyDescent="0.2">
      <c r="A259" s="44"/>
      <c r="B259" s="2" t="s">
        <v>76</v>
      </c>
      <c r="C259" s="2" t="s">
        <v>88</v>
      </c>
      <c r="D259" s="2" t="s">
        <v>290</v>
      </c>
      <c r="E259" s="40">
        <f t="shared" si="25"/>
        <v>96123.95</v>
      </c>
      <c r="F259" s="41">
        <v>0</v>
      </c>
      <c r="G259" s="41">
        <v>0</v>
      </c>
      <c r="H259" s="41">
        <v>0</v>
      </c>
      <c r="I259" s="41">
        <v>0</v>
      </c>
      <c r="J259" s="41">
        <v>0</v>
      </c>
      <c r="K259" s="41">
        <v>0</v>
      </c>
      <c r="L259" s="41">
        <v>0</v>
      </c>
      <c r="M259" s="41">
        <v>0</v>
      </c>
      <c r="N259" s="41">
        <v>94404.69</v>
      </c>
      <c r="O259" s="41">
        <v>0</v>
      </c>
      <c r="P259" s="41">
        <v>0</v>
      </c>
      <c r="Q259" s="41">
        <v>0</v>
      </c>
      <c r="R259" s="41">
        <v>0</v>
      </c>
      <c r="S259" s="41">
        <v>0</v>
      </c>
      <c r="T259" s="41">
        <v>0</v>
      </c>
      <c r="U259" s="41">
        <v>0</v>
      </c>
      <c r="V259" s="41">
        <v>0</v>
      </c>
      <c r="W259" s="41">
        <v>0</v>
      </c>
      <c r="X259" s="41">
        <v>0</v>
      </c>
      <c r="Y259" s="41">
        <v>0</v>
      </c>
      <c r="Z259" s="41">
        <v>0</v>
      </c>
      <c r="AA259" s="41">
        <v>0</v>
      </c>
      <c r="AB259" s="41">
        <v>0</v>
      </c>
      <c r="AC259" s="41">
        <v>1719.26</v>
      </c>
      <c r="AD259" s="41">
        <v>0</v>
      </c>
      <c r="AE259" s="41">
        <v>0</v>
      </c>
    </row>
    <row r="260" spans="1:31" s="39" customFormat="1" ht="12" hidden="1" outlineLevel="2" x14ac:dyDescent="0.2">
      <c r="A260" s="44"/>
      <c r="B260" s="2" t="s">
        <v>76</v>
      </c>
      <c r="C260" s="2" t="s">
        <v>89</v>
      </c>
      <c r="D260" s="2" t="s">
        <v>291</v>
      </c>
      <c r="E260" s="40">
        <f t="shared" si="25"/>
        <v>931565.5</v>
      </c>
      <c r="F260" s="41">
        <v>0</v>
      </c>
      <c r="G260" s="41">
        <v>0</v>
      </c>
      <c r="H260" s="41">
        <v>0</v>
      </c>
      <c r="I260" s="41">
        <v>0</v>
      </c>
      <c r="J260" s="41">
        <v>0</v>
      </c>
      <c r="K260" s="41">
        <v>0</v>
      </c>
      <c r="L260" s="41">
        <v>0</v>
      </c>
      <c r="M260" s="41">
        <v>0</v>
      </c>
      <c r="N260" s="41">
        <v>0</v>
      </c>
      <c r="O260" s="41">
        <v>0</v>
      </c>
      <c r="P260" s="41">
        <v>0</v>
      </c>
      <c r="Q260" s="41">
        <v>0</v>
      </c>
      <c r="R260" s="41">
        <v>931565.5</v>
      </c>
      <c r="S260" s="41">
        <v>0</v>
      </c>
      <c r="T260" s="41">
        <v>0</v>
      </c>
      <c r="U260" s="41">
        <v>0</v>
      </c>
      <c r="V260" s="41">
        <v>0</v>
      </c>
      <c r="W260" s="41">
        <v>0</v>
      </c>
      <c r="X260" s="41">
        <v>0</v>
      </c>
      <c r="Y260" s="41">
        <v>0</v>
      </c>
      <c r="Z260" s="41">
        <v>0</v>
      </c>
      <c r="AA260" s="41">
        <v>0</v>
      </c>
      <c r="AB260" s="41">
        <v>0</v>
      </c>
      <c r="AC260" s="41">
        <v>0</v>
      </c>
      <c r="AD260" s="41">
        <v>0</v>
      </c>
      <c r="AE260" s="41">
        <v>0</v>
      </c>
    </row>
    <row r="261" spans="1:31" s="39" customFormat="1" ht="12" hidden="1" outlineLevel="2" x14ac:dyDescent="0.2">
      <c r="A261" s="44"/>
      <c r="B261" s="2" t="s">
        <v>76</v>
      </c>
      <c r="C261" s="2" t="s">
        <v>243</v>
      </c>
      <c r="D261" s="2" t="s">
        <v>381</v>
      </c>
      <c r="E261" s="40">
        <f t="shared" si="25"/>
        <v>39016.519999999997</v>
      </c>
      <c r="F261" s="41">
        <v>0</v>
      </c>
      <c r="G261" s="41">
        <v>0</v>
      </c>
      <c r="H261" s="41">
        <v>0</v>
      </c>
      <c r="I261" s="41">
        <v>0</v>
      </c>
      <c r="J261" s="41">
        <v>0</v>
      </c>
      <c r="K261" s="41">
        <v>0</v>
      </c>
      <c r="L261" s="41">
        <v>0</v>
      </c>
      <c r="M261" s="41">
        <v>0</v>
      </c>
      <c r="N261" s="41">
        <v>0</v>
      </c>
      <c r="O261" s="41">
        <v>0</v>
      </c>
      <c r="P261" s="41">
        <v>0</v>
      </c>
      <c r="Q261" s="41">
        <v>0</v>
      </c>
      <c r="R261" s="41">
        <v>0</v>
      </c>
      <c r="S261" s="41">
        <v>39016.519999999997</v>
      </c>
      <c r="T261" s="41">
        <v>0</v>
      </c>
      <c r="U261" s="41">
        <v>0</v>
      </c>
      <c r="V261" s="41">
        <v>0</v>
      </c>
      <c r="W261" s="41">
        <v>0</v>
      </c>
      <c r="X261" s="41">
        <v>0</v>
      </c>
      <c r="Y261" s="41">
        <v>0</v>
      </c>
      <c r="Z261" s="41">
        <v>0</v>
      </c>
      <c r="AA261" s="41">
        <v>0</v>
      </c>
      <c r="AB261" s="41">
        <v>0</v>
      </c>
      <c r="AC261" s="41">
        <v>0</v>
      </c>
      <c r="AD261" s="41">
        <v>0</v>
      </c>
      <c r="AE261" s="41">
        <v>0</v>
      </c>
    </row>
    <row r="262" spans="1:31" s="39" customFormat="1" ht="12" hidden="1" outlineLevel="2" x14ac:dyDescent="0.2">
      <c r="A262" s="44"/>
      <c r="B262" s="2" t="s">
        <v>76</v>
      </c>
      <c r="C262" s="2" t="s">
        <v>90</v>
      </c>
      <c r="D262" s="2" t="s">
        <v>292</v>
      </c>
      <c r="E262" s="40">
        <f t="shared" si="25"/>
        <v>2795465.05</v>
      </c>
      <c r="F262" s="41">
        <v>0</v>
      </c>
      <c r="G262" s="41">
        <v>0</v>
      </c>
      <c r="H262" s="41">
        <v>0</v>
      </c>
      <c r="I262" s="41">
        <v>0</v>
      </c>
      <c r="J262" s="41">
        <v>0</v>
      </c>
      <c r="K262" s="41">
        <v>0</v>
      </c>
      <c r="L262" s="41">
        <v>0</v>
      </c>
      <c r="M262" s="41">
        <v>0</v>
      </c>
      <c r="N262" s="41">
        <v>0</v>
      </c>
      <c r="O262" s="41">
        <v>0</v>
      </c>
      <c r="P262" s="41">
        <v>0</v>
      </c>
      <c r="Q262" s="41">
        <v>0</v>
      </c>
      <c r="R262" s="41">
        <v>0</v>
      </c>
      <c r="S262" s="41">
        <v>0</v>
      </c>
      <c r="T262" s="41">
        <v>2795465.05</v>
      </c>
      <c r="U262" s="41">
        <v>0</v>
      </c>
      <c r="V262" s="41">
        <v>0</v>
      </c>
      <c r="W262" s="41">
        <v>0</v>
      </c>
      <c r="X262" s="41">
        <v>0</v>
      </c>
      <c r="Y262" s="41">
        <v>0</v>
      </c>
      <c r="Z262" s="41">
        <v>0</v>
      </c>
      <c r="AA262" s="41">
        <v>0</v>
      </c>
      <c r="AB262" s="41">
        <v>0</v>
      </c>
      <c r="AC262" s="41">
        <v>0</v>
      </c>
      <c r="AD262" s="41">
        <v>0</v>
      </c>
      <c r="AE262" s="41">
        <v>0</v>
      </c>
    </row>
    <row r="263" spans="1:31" s="39" customFormat="1" ht="12" hidden="1" outlineLevel="2" x14ac:dyDescent="0.2">
      <c r="A263" s="44"/>
      <c r="B263" s="2" t="s">
        <v>76</v>
      </c>
      <c r="C263" s="2" t="s">
        <v>91</v>
      </c>
      <c r="D263" s="2" t="s">
        <v>293</v>
      </c>
      <c r="E263" s="40">
        <f t="shared" si="25"/>
        <v>769869.74</v>
      </c>
      <c r="F263" s="41">
        <v>0</v>
      </c>
      <c r="G263" s="41">
        <v>0</v>
      </c>
      <c r="H263" s="41">
        <v>0</v>
      </c>
      <c r="I263" s="41">
        <v>0</v>
      </c>
      <c r="J263" s="41">
        <v>0</v>
      </c>
      <c r="K263" s="41">
        <v>0</v>
      </c>
      <c r="L263" s="41">
        <v>0</v>
      </c>
      <c r="M263" s="41">
        <v>0</v>
      </c>
      <c r="N263" s="41">
        <v>0</v>
      </c>
      <c r="O263" s="41">
        <v>0</v>
      </c>
      <c r="P263" s="41">
        <v>0</v>
      </c>
      <c r="Q263" s="41">
        <v>0</v>
      </c>
      <c r="R263" s="41">
        <v>0</v>
      </c>
      <c r="S263" s="41">
        <v>0</v>
      </c>
      <c r="T263" s="41">
        <v>0</v>
      </c>
      <c r="U263" s="41">
        <v>769869.74</v>
      </c>
      <c r="V263" s="41">
        <v>0</v>
      </c>
      <c r="W263" s="41">
        <v>0</v>
      </c>
      <c r="X263" s="41">
        <v>0</v>
      </c>
      <c r="Y263" s="41">
        <v>0</v>
      </c>
      <c r="Z263" s="41">
        <v>0</v>
      </c>
      <c r="AA263" s="41">
        <v>0</v>
      </c>
      <c r="AB263" s="41">
        <v>0</v>
      </c>
      <c r="AC263" s="41">
        <v>0</v>
      </c>
      <c r="AD263" s="41">
        <v>0</v>
      </c>
      <c r="AE263" s="41">
        <v>0</v>
      </c>
    </row>
    <row r="264" spans="1:31" s="39" customFormat="1" ht="12" hidden="1" outlineLevel="2" x14ac:dyDescent="0.2">
      <c r="A264" s="44"/>
      <c r="B264" s="2" t="s">
        <v>76</v>
      </c>
      <c r="C264" s="2" t="s">
        <v>92</v>
      </c>
      <c r="D264" s="2" t="s">
        <v>294</v>
      </c>
      <c r="E264" s="40">
        <f t="shared" si="25"/>
        <v>0</v>
      </c>
      <c r="F264" s="41">
        <v>0</v>
      </c>
      <c r="G264" s="41">
        <v>0</v>
      </c>
      <c r="H264" s="41">
        <v>0</v>
      </c>
      <c r="I264" s="41">
        <v>0</v>
      </c>
      <c r="J264" s="41">
        <v>0</v>
      </c>
      <c r="K264" s="41">
        <v>0</v>
      </c>
      <c r="L264" s="41">
        <v>0</v>
      </c>
      <c r="M264" s="41">
        <v>0</v>
      </c>
      <c r="N264" s="41">
        <v>0</v>
      </c>
      <c r="O264" s="41">
        <v>0</v>
      </c>
      <c r="P264" s="41">
        <v>0</v>
      </c>
      <c r="Q264" s="41">
        <v>0</v>
      </c>
      <c r="R264" s="41">
        <v>0</v>
      </c>
      <c r="S264" s="41">
        <v>0</v>
      </c>
      <c r="T264" s="41">
        <v>0</v>
      </c>
      <c r="U264" s="41">
        <v>0</v>
      </c>
      <c r="V264" s="41">
        <v>0</v>
      </c>
      <c r="W264" s="41">
        <v>0</v>
      </c>
      <c r="X264" s="41">
        <v>0</v>
      </c>
      <c r="Y264" s="41">
        <v>0</v>
      </c>
      <c r="Z264" s="41">
        <v>0</v>
      </c>
      <c r="AA264" s="41">
        <v>0</v>
      </c>
      <c r="AB264" s="41">
        <v>0</v>
      </c>
      <c r="AC264" s="41">
        <v>0</v>
      </c>
      <c r="AD264" s="41">
        <v>0</v>
      </c>
      <c r="AE264" s="41">
        <v>0</v>
      </c>
    </row>
    <row r="265" spans="1:31" s="39" customFormat="1" ht="12" hidden="1" outlineLevel="2" x14ac:dyDescent="0.2">
      <c r="A265" s="44"/>
      <c r="B265" s="2" t="s">
        <v>76</v>
      </c>
      <c r="C265" s="2" t="s">
        <v>93</v>
      </c>
      <c r="D265" s="2" t="s">
        <v>295</v>
      </c>
      <c r="E265" s="40">
        <f t="shared" si="25"/>
        <v>1177603.03</v>
      </c>
      <c r="F265" s="41">
        <v>0</v>
      </c>
      <c r="G265" s="41">
        <v>0</v>
      </c>
      <c r="H265" s="41">
        <v>0</v>
      </c>
      <c r="I265" s="41">
        <v>0</v>
      </c>
      <c r="J265" s="41">
        <v>0</v>
      </c>
      <c r="K265" s="41">
        <v>0</v>
      </c>
      <c r="L265" s="41">
        <v>0</v>
      </c>
      <c r="M265" s="41">
        <v>0</v>
      </c>
      <c r="N265" s="41">
        <v>0</v>
      </c>
      <c r="O265" s="41">
        <v>0</v>
      </c>
      <c r="P265" s="41">
        <v>439426.82</v>
      </c>
      <c r="Q265" s="41">
        <v>0</v>
      </c>
      <c r="R265" s="41">
        <v>0</v>
      </c>
      <c r="S265" s="41">
        <v>0</v>
      </c>
      <c r="T265" s="41">
        <v>0</v>
      </c>
      <c r="U265" s="41">
        <v>0</v>
      </c>
      <c r="V265" s="41">
        <v>738176.21</v>
      </c>
      <c r="W265" s="41">
        <v>0</v>
      </c>
      <c r="X265" s="41">
        <v>0</v>
      </c>
      <c r="Y265" s="41">
        <v>0</v>
      </c>
      <c r="Z265" s="41">
        <v>0</v>
      </c>
      <c r="AA265" s="41">
        <v>0</v>
      </c>
      <c r="AB265" s="41">
        <v>0</v>
      </c>
      <c r="AC265" s="41">
        <v>0</v>
      </c>
      <c r="AD265" s="41">
        <v>0</v>
      </c>
      <c r="AE265" s="41">
        <v>0</v>
      </c>
    </row>
    <row r="266" spans="1:31" s="39" customFormat="1" ht="12" hidden="1" outlineLevel="2" x14ac:dyDescent="0.2">
      <c r="A266" s="44"/>
      <c r="B266" s="2" t="s">
        <v>76</v>
      </c>
      <c r="C266" s="2" t="s">
        <v>94</v>
      </c>
      <c r="D266" s="2" t="s">
        <v>296</v>
      </c>
      <c r="E266" s="40">
        <f t="shared" si="25"/>
        <v>1102966.2400000002</v>
      </c>
      <c r="F266" s="41">
        <v>0</v>
      </c>
      <c r="G266" s="41">
        <v>0</v>
      </c>
      <c r="H266" s="41">
        <v>0</v>
      </c>
      <c r="I266" s="41">
        <v>0</v>
      </c>
      <c r="J266" s="41">
        <v>0</v>
      </c>
      <c r="K266" s="41">
        <v>0</v>
      </c>
      <c r="L266" s="41">
        <v>0</v>
      </c>
      <c r="M266" s="41">
        <v>0</v>
      </c>
      <c r="N266" s="41">
        <v>0</v>
      </c>
      <c r="O266" s="41">
        <v>0</v>
      </c>
      <c r="P266" s="41">
        <v>0</v>
      </c>
      <c r="Q266" s="41">
        <v>0</v>
      </c>
      <c r="R266" s="41">
        <v>0</v>
      </c>
      <c r="S266" s="41">
        <v>0</v>
      </c>
      <c r="T266" s="41">
        <v>0</v>
      </c>
      <c r="U266" s="41">
        <v>0</v>
      </c>
      <c r="V266" s="41">
        <v>0</v>
      </c>
      <c r="W266" s="41">
        <v>1102966.2400000002</v>
      </c>
      <c r="X266" s="41">
        <v>0</v>
      </c>
      <c r="Y266" s="41">
        <v>0</v>
      </c>
      <c r="Z266" s="41">
        <v>0</v>
      </c>
      <c r="AA266" s="41">
        <v>0</v>
      </c>
      <c r="AB266" s="41">
        <v>0</v>
      </c>
      <c r="AC266" s="41">
        <v>0</v>
      </c>
      <c r="AD266" s="41">
        <v>0</v>
      </c>
      <c r="AE266" s="41">
        <v>0</v>
      </c>
    </row>
    <row r="267" spans="1:31" s="39" customFormat="1" ht="12" hidden="1" outlineLevel="2" x14ac:dyDescent="0.2">
      <c r="A267" s="44"/>
      <c r="B267" s="2" t="s">
        <v>76</v>
      </c>
      <c r="C267" s="2" t="s">
        <v>95</v>
      </c>
      <c r="D267" s="2" t="s">
        <v>297</v>
      </c>
      <c r="E267" s="40">
        <f t="shared" si="25"/>
        <v>799645.80999999994</v>
      </c>
      <c r="F267" s="41">
        <v>0</v>
      </c>
      <c r="G267" s="41">
        <v>0</v>
      </c>
      <c r="H267" s="41">
        <v>0</v>
      </c>
      <c r="I267" s="41">
        <v>0</v>
      </c>
      <c r="J267" s="41">
        <v>0</v>
      </c>
      <c r="K267" s="41">
        <v>0</v>
      </c>
      <c r="L267" s="41">
        <v>0</v>
      </c>
      <c r="M267" s="41">
        <v>0</v>
      </c>
      <c r="N267" s="41">
        <v>0</v>
      </c>
      <c r="O267" s="41">
        <v>0</v>
      </c>
      <c r="P267" s="41">
        <v>799645.80999999994</v>
      </c>
      <c r="Q267" s="41">
        <v>0</v>
      </c>
      <c r="R267" s="41">
        <v>0</v>
      </c>
      <c r="S267" s="41">
        <v>0</v>
      </c>
      <c r="T267" s="41">
        <v>0</v>
      </c>
      <c r="U267" s="41">
        <v>0</v>
      </c>
      <c r="V267" s="41">
        <v>0</v>
      </c>
      <c r="W267" s="41">
        <v>0</v>
      </c>
      <c r="X267" s="41">
        <v>0</v>
      </c>
      <c r="Y267" s="41">
        <v>0</v>
      </c>
      <c r="Z267" s="41">
        <v>0</v>
      </c>
      <c r="AA267" s="41">
        <v>0</v>
      </c>
      <c r="AB267" s="41">
        <v>0</v>
      </c>
      <c r="AC267" s="41">
        <v>0</v>
      </c>
      <c r="AD267" s="41">
        <v>0</v>
      </c>
      <c r="AE267" s="41">
        <v>0</v>
      </c>
    </row>
    <row r="268" spans="1:31" s="39" customFormat="1" ht="12" hidden="1" outlineLevel="2" x14ac:dyDescent="0.2">
      <c r="A268" s="44"/>
      <c r="B268" s="2"/>
      <c r="C268" s="39" t="s">
        <v>244</v>
      </c>
      <c r="D268" s="2" t="s">
        <v>382</v>
      </c>
      <c r="E268" s="40">
        <f t="shared" si="25"/>
        <v>85811.72</v>
      </c>
      <c r="F268" s="41">
        <v>0</v>
      </c>
      <c r="G268" s="41">
        <v>0</v>
      </c>
      <c r="H268" s="41">
        <v>0</v>
      </c>
      <c r="I268" s="41">
        <v>0</v>
      </c>
      <c r="J268" s="41">
        <v>0</v>
      </c>
      <c r="K268" s="41">
        <v>0</v>
      </c>
      <c r="L268" s="41">
        <v>0</v>
      </c>
      <c r="M268" s="41">
        <v>0</v>
      </c>
      <c r="N268" s="41">
        <v>0</v>
      </c>
      <c r="O268" s="41">
        <v>0</v>
      </c>
      <c r="P268" s="41">
        <v>0</v>
      </c>
      <c r="Q268" s="41">
        <v>0</v>
      </c>
      <c r="R268" s="41">
        <v>0</v>
      </c>
      <c r="S268" s="41">
        <v>0</v>
      </c>
      <c r="T268" s="41">
        <v>0</v>
      </c>
      <c r="U268" s="41">
        <v>0</v>
      </c>
      <c r="V268" s="41">
        <v>0</v>
      </c>
      <c r="W268" s="41">
        <v>0</v>
      </c>
      <c r="X268" s="41">
        <v>0</v>
      </c>
      <c r="Y268" s="41">
        <v>0</v>
      </c>
      <c r="Z268" s="41">
        <v>85811.72</v>
      </c>
      <c r="AA268" s="41">
        <v>0</v>
      </c>
      <c r="AB268" s="41">
        <v>0</v>
      </c>
      <c r="AC268" s="41">
        <v>0</v>
      </c>
      <c r="AD268" s="41">
        <v>0</v>
      </c>
      <c r="AE268" s="41">
        <v>0</v>
      </c>
    </row>
    <row r="269" spans="1:31" s="39" customFormat="1" ht="12" hidden="1" outlineLevel="2" x14ac:dyDescent="0.2">
      <c r="A269" s="44"/>
      <c r="B269" s="2" t="s">
        <v>76</v>
      </c>
      <c r="C269" s="2" t="s">
        <v>96</v>
      </c>
      <c r="D269" s="2" t="s">
        <v>298</v>
      </c>
      <c r="E269" s="40">
        <f t="shared" si="25"/>
        <v>278443.76</v>
      </c>
      <c r="F269" s="41">
        <v>0</v>
      </c>
      <c r="G269" s="41">
        <v>0</v>
      </c>
      <c r="H269" s="41">
        <v>0</v>
      </c>
      <c r="I269" s="41">
        <v>0</v>
      </c>
      <c r="J269" s="41">
        <v>0</v>
      </c>
      <c r="K269" s="41">
        <v>0</v>
      </c>
      <c r="L269" s="41">
        <v>0</v>
      </c>
      <c r="M269" s="41">
        <v>0</v>
      </c>
      <c r="N269" s="41">
        <v>0</v>
      </c>
      <c r="O269" s="41">
        <v>0</v>
      </c>
      <c r="P269" s="41">
        <v>0</v>
      </c>
      <c r="Q269" s="41">
        <v>0</v>
      </c>
      <c r="R269" s="41">
        <v>0</v>
      </c>
      <c r="S269" s="41">
        <v>0</v>
      </c>
      <c r="T269" s="41">
        <v>0</v>
      </c>
      <c r="U269" s="41">
        <v>0</v>
      </c>
      <c r="V269" s="41">
        <v>0</v>
      </c>
      <c r="W269" s="41">
        <v>0</v>
      </c>
      <c r="X269" s="41">
        <v>0</v>
      </c>
      <c r="Y269" s="41">
        <v>0</v>
      </c>
      <c r="Z269" s="41">
        <v>0</v>
      </c>
      <c r="AA269" s="41">
        <v>278443.76</v>
      </c>
      <c r="AB269" s="41">
        <v>0</v>
      </c>
      <c r="AC269" s="41">
        <v>0</v>
      </c>
      <c r="AD269" s="41">
        <v>0</v>
      </c>
      <c r="AE269" s="41">
        <v>0</v>
      </c>
    </row>
    <row r="270" spans="1:31" s="39" customFormat="1" ht="12" hidden="1" outlineLevel="2" x14ac:dyDescent="0.2">
      <c r="A270" s="44"/>
      <c r="B270" s="2"/>
      <c r="C270" s="39" t="s">
        <v>245</v>
      </c>
      <c r="D270" s="2" t="s">
        <v>383</v>
      </c>
      <c r="E270" s="40">
        <f t="shared" si="25"/>
        <v>8037.35</v>
      </c>
      <c r="F270" s="41">
        <v>0</v>
      </c>
      <c r="G270" s="41">
        <v>0</v>
      </c>
      <c r="H270" s="41">
        <v>0</v>
      </c>
      <c r="I270" s="41">
        <v>0</v>
      </c>
      <c r="J270" s="41">
        <v>0</v>
      </c>
      <c r="K270" s="41">
        <v>0</v>
      </c>
      <c r="L270" s="41">
        <v>0</v>
      </c>
      <c r="M270" s="41">
        <v>0</v>
      </c>
      <c r="N270" s="41">
        <v>0</v>
      </c>
      <c r="O270" s="41">
        <v>0</v>
      </c>
      <c r="P270" s="41">
        <v>0</v>
      </c>
      <c r="Q270" s="41">
        <v>0</v>
      </c>
      <c r="R270" s="41">
        <v>0</v>
      </c>
      <c r="S270" s="41">
        <v>0</v>
      </c>
      <c r="T270" s="41">
        <v>0</v>
      </c>
      <c r="U270" s="41">
        <v>0</v>
      </c>
      <c r="V270" s="41">
        <v>0</v>
      </c>
      <c r="W270" s="41">
        <v>0</v>
      </c>
      <c r="X270" s="41">
        <v>0</v>
      </c>
      <c r="Y270" s="41">
        <v>0</v>
      </c>
      <c r="Z270" s="41">
        <v>8037.35</v>
      </c>
      <c r="AA270" s="41">
        <v>0</v>
      </c>
      <c r="AB270" s="41">
        <v>0</v>
      </c>
      <c r="AC270" s="41">
        <v>0</v>
      </c>
      <c r="AD270" s="41">
        <v>0</v>
      </c>
      <c r="AE270" s="41">
        <v>0</v>
      </c>
    </row>
    <row r="271" spans="1:31" s="39" customFormat="1" ht="12" hidden="1" outlineLevel="2" x14ac:dyDescent="0.2">
      <c r="A271" s="44"/>
      <c r="B271" s="2"/>
      <c r="C271" s="2" t="s">
        <v>97</v>
      </c>
      <c r="D271" s="2" t="s">
        <v>299</v>
      </c>
      <c r="E271" s="40">
        <f t="shared" si="25"/>
        <v>544724.71</v>
      </c>
      <c r="F271" s="41">
        <v>0</v>
      </c>
      <c r="G271" s="41">
        <v>0</v>
      </c>
      <c r="H271" s="41">
        <v>0</v>
      </c>
      <c r="I271" s="41">
        <v>0</v>
      </c>
      <c r="J271" s="41">
        <v>0</v>
      </c>
      <c r="K271" s="41">
        <v>0</v>
      </c>
      <c r="L271" s="41">
        <v>0</v>
      </c>
      <c r="M271" s="41">
        <v>0</v>
      </c>
      <c r="N271" s="41">
        <v>0</v>
      </c>
      <c r="O271" s="41">
        <v>0</v>
      </c>
      <c r="P271" s="41">
        <v>0</v>
      </c>
      <c r="Q271" s="41">
        <v>0</v>
      </c>
      <c r="R271" s="41">
        <v>0</v>
      </c>
      <c r="S271" s="41">
        <v>0</v>
      </c>
      <c r="T271" s="41">
        <v>0</v>
      </c>
      <c r="U271" s="41">
        <v>0</v>
      </c>
      <c r="V271" s="41">
        <v>0</v>
      </c>
      <c r="W271" s="41">
        <v>0</v>
      </c>
      <c r="X271" s="41">
        <v>0</v>
      </c>
      <c r="Y271" s="41">
        <v>0</v>
      </c>
      <c r="Z271" s="41">
        <v>0</v>
      </c>
      <c r="AA271" s="41">
        <v>0</v>
      </c>
      <c r="AB271" s="41">
        <v>70964.260000000009</v>
      </c>
      <c r="AC271" s="41">
        <v>473760.44999999995</v>
      </c>
      <c r="AD271" s="41">
        <v>0</v>
      </c>
      <c r="AE271" s="41">
        <v>0</v>
      </c>
    </row>
    <row r="272" spans="1:31" s="39" customFormat="1" ht="12" hidden="1" outlineLevel="2" x14ac:dyDescent="0.2">
      <c r="A272" s="44"/>
      <c r="B272" s="2"/>
      <c r="C272" s="2" t="s">
        <v>246</v>
      </c>
      <c r="D272" s="2" t="s">
        <v>384</v>
      </c>
      <c r="E272" s="40">
        <f t="shared" si="25"/>
        <v>95591.82</v>
      </c>
      <c r="F272" s="41">
        <v>0</v>
      </c>
      <c r="G272" s="41">
        <v>0</v>
      </c>
      <c r="H272" s="41">
        <v>0</v>
      </c>
      <c r="I272" s="41">
        <v>0</v>
      </c>
      <c r="J272" s="41">
        <v>0</v>
      </c>
      <c r="K272" s="41">
        <v>0</v>
      </c>
      <c r="L272" s="41">
        <v>0</v>
      </c>
      <c r="M272" s="41">
        <v>0</v>
      </c>
      <c r="N272" s="41">
        <v>0</v>
      </c>
      <c r="O272" s="41">
        <v>0</v>
      </c>
      <c r="P272" s="41">
        <v>0</v>
      </c>
      <c r="Q272" s="41">
        <v>0</v>
      </c>
      <c r="R272" s="41">
        <v>0</v>
      </c>
      <c r="S272" s="41">
        <v>0</v>
      </c>
      <c r="T272" s="41">
        <v>0</v>
      </c>
      <c r="U272" s="41">
        <v>0</v>
      </c>
      <c r="V272" s="41">
        <v>0</v>
      </c>
      <c r="W272" s="41">
        <v>0</v>
      </c>
      <c r="X272" s="41">
        <v>0</v>
      </c>
      <c r="Y272" s="41">
        <v>0</v>
      </c>
      <c r="Z272" s="41">
        <v>0</v>
      </c>
      <c r="AA272" s="41">
        <v>0</v>
      </c>
      <c r="AB272" s="41">
        <v>0</v>
      </c>
      <c r="AC272" s="41">
        <v>0</v>
      </c>
      <c r="AD272" s="41">
        <v>95591.82</v>
      </c>
      <c r="AE272" s="41">
        <v>0</v>
      </c>
    </row>
    <row r="273" spans="1:31" s="39" customFormat="1" ht="12" hidden="1" outlineLevel="2" x14ac:dyDescent="0.2">
      <c r="A273" s="44"/>
      <c r="B273" s="2" t="s">
        <v>76</v>
      </c>
      <c r="C273" s="2" t="s">
        <v>247</v>
      </c>
      <c r="D273" s="2" t="s">
        <v>385</v>
      </c>
      <c r="E273" s="40">
        <f t="shared" si="25"/>
        <v>119799.14</v>
      </c>
      <c r="F273" s="41">
        <v>0</v>
      </c>
      <c r="G273" s="41">
        <v>0</v>
      </c>
      <c r="H273" s="41">
        <v>0</v>
      </c>
      <c r="I273" s="41">
        <v>0</v>
      </c>
      <c r="J273" s="41">
        <v>0</v>
      </c>
      <c r="K273" s="41">
        <v>0</v>
      </c>
      <c r="L273" s="41">
        <v>0</v>
      </c>
      <c r="M273" s="41">
        <v>0</v>
      </c>
      <c r="N273" s="41">
        <v>0</v>
      </c>
      <c r="O273" s="41">
        <v>0</v>
      </c>
      <c r="P273" s="41">
        <v>0</v>
      </c>
      <c r="Q273" s="41">
        <v>0</v>
      </c>
      <c r="R273" s="41">
        <v>0</v>
      </c>
      <c r="S273" s="41">
        <v>0</v>
      </c>
      <c r="T273" s="41">
        <v>0</v>
      </c>
      <c r="U273" s="41">
        <v>0</v>
      </c>
      <c r="V273" s="41">
        <v>0</v>
      </c>
      <c r="W273" s="41">
        <v>0</v>
      </c>
      <c r="X273" s="41">
        <v>0</v>
      </c>
      <c r="Y273" s="41">
        <v>0</v>
      </c>
      <c r="Z273" s="41">
        <v>0</v>
      </c>
      <c r="AA273" s="41">
        <v>0</v>
      </c>
      <c r="AB273" s="41">
        <v>0</v>
      </c>
      <c r="AC273" s="41">
        <v>0</v>
      </c>
      <c r="AD273" s="41">
        <v>0</v>
      </c>
      <c r="AE273" s="41">
        <v>119799.14</v>
      </c>
    </row>
    <row r="274" spans="1:31" ht="15.75" customHeight="1" outlineLevel="1" collapsed="1" x14ac:dyDescent="0.2">
      <c r="A274" s="1">
        <v>41</v>
      </c>
      <c r="B274" s="12" t="s">
        <v>98</v>
      </c>
      <c r="D274" s="45" t="s">
        <v>248</v>
      </c>
      <c r="E274" s="46">
        <f t="shared" ref="E274:AE274" si="26">SUBTOTAL(9,E247:E273)</f>
        <v>13779668.559999999</v>
      </c>
      <c r="F274" s="46">
        <f t="shared" si="26"/>
        <v>4608.71</v>
      </c>
      <c r="G274" s="46">
        <f t="shared" si="26"/>
        <v>151022.78</v>
      </c>
      <c r="H274" s="46">
        <f t="shared" si="26"/>
        <v>82841.08</v>
      </c>
      <c r="I274" s="46">
        <f t="shared" si="26"/>
        <v>171811.74</v>
      </c>
      <c r="J274" s="46">
        <f t="shared" si="26"/>
        <v>993992.95</v>
      </c>
      <c r="K274" s="30">
        <f t="shared" si="26"/>
        <v>763885.34</v>
      </c>
      <c r="L274" s="30">
        <f t="shared" si="26"/>
        <v>1366840.64</v>
      </c>
      <c r="M274" s="30">
        <f t="shared" si="26"/>
        <v>515301.68</v>
      </c>
      <c r="N274" s="30">
        <f t="shared" si="26"/>
        <v>94404.69</v>
      </c>
      <c r="O274" s="30">
        <f t="shared" si="26"/>
        <v>581366.81000000006</v>
      </c>
      <c r="P274" s="30">
        <f t="shared" si="26"/>
        <v>1299611.24</v>
      </c>
      <c r="Q274" s="30">
        <f t="shared" si="26"/>
        <v>154123.53</v>
      </c>
      <c r="R274" s="46">
        <f t="shared" si="26"/>
        <v>931565.5</v>
      </c>
      <c r="S274" s="30">
        <f t="shared" si="26"/>
        <v>39016.519999999997</v>
      </c>
      <c r="T274" s="30">
        <f t="shared" si="26"/>
        <v>2795465.05</v>
      </c>
      <c r="U274" s="30">
        <f t="shared" si="26"/>
        <v>769869.74</v>
      </c>
      <c r="V274" s="30">
        <f t="shared" si="26"/>
        <v>738176.21</v>
      </c>
      <c r="W274" s="30">
        <f t="shared" si="26"/>
        <v>1102966.2400000002</v>
      </c>
      <c r="X274" s="30">
        <f t="shared" si="26"/>
        <v>0</v>
      </c>
      <c r="Y274" s="30">
        <f t="shared" si="26"/>
        <v>979.49</v>
      </c>
      <c r="Z274" s="30">
        <f t="shared" si="26"/>
        <v>93849.07</v>
      </c>
      <c r="AA274" s="30">
        <f t="shared" si="26"/>
        <v>278443.76</v>
      </c>
      <c r="AB274" s="30">
        <f t="shared" si="26"/>
        <v>70964.260000000009</v>
      </c>
      <c r="AC274" s="30">
        <f t="shared" si="26"/>
        <v>563170.56999999995</v>
      </c>
      <c r="AD274" s="30">
        <f t="shared" si="26"/>
        <v>95591.82</v>
      </c>
      <c r="AE274" s="30">
        <f t="shared" si="26"/>
        <v>119799.14</v>
      </c>
    </row>
    <row r="275" spans="1:31" s="39" customFormat="1" ht="12" hidden="1" outlineLevel="2" x14ac:dyDescent="0.2">
      <c r="B275" s="2" t="s">
        <v>100</v>
      </c>
      <c r="C275" s="2" t="s">
        <v>101</v>
      </c>
      <c r="D275" s="2" t="s">
        <v>386</v>
      </c>
      <c r="E275" s="40">
        <f t="shared" si="25"/>
        <v>14481271.030000003</v>
      </c>
      <c r="F275" s="41">
        <v>2266.0499999999997</v>
      </c>
      <c r="G275" s="41">
        <v>226618</v>
      </c>
      <c r="H275" s="41">
        <v>58389.11</v>
      </c>
      <c r="I275" s="41">
        <v>0</v>
      </c>
      <c r="J275" s="41">
        <v>719655.19</v>
      </c>
      <c r="K275" s="41">
        <v>449800.84</v>
      </c>
      <c r="L275" s="41">
        <v>3922860.2300000004</v>
      </c>
      <c r="M275" s="41">
        <v>0</v>
      </c>
      <c r="N275" s="41">
        <v>102208.81</v>
      </c>
      <c r="O275" s="41">
        <v>129948.65</v>
      </c>
      <c r="P275" s="41">
        <v>360859.07</v>
      </c>
      <c r="Q275" s="41">
        <v>82239.14</v>
      </c>
      <c r="R275" s="41">
        <v>429896.15999999992</v>
      </c>
      <c r="S275" s="41">
        <v>0</v>
      </c>
      <c r="T275" s="41">
        <v>1948889.72</v>
      </c>
      <c r="U275" s="41">
        <v>2487741.4900000002</v>
      </c>
      <c r="V275" s="41">
        <v>472577.49</v>
      </c>
      <c r="W275" s="41">
        <v>940456.41</v>
      </c>
      <c r="X275" s="41">
        <v>167543.44</v>
      </c>
      <c r="Y275" s="41">
        <v>113196.05</v>
      </c>
      <c r="Z275" s="41">
        <v>43354.55</v>
      </c>
      <c r="AA275" s="41">
        <v>320082.36</v>
      </c>
      <c r="AB275" s="41">
        <v>5845.0499999999993</v>
      </c>
      <c r="AC275" s="41">
        <v>1437737.96</v>
      </c>
      <c r="AD275" s="41">
        <v>34153.4</v>
      </c>
      <c r="AE275" s="41">
        <v>24951.86</v>
      </c>
    </row>
    <row r="276" spans="1:31" ht="15.75" customHeight="1" outlineLevel="1" collapsed="1" x14ac:dyDescent="0.2">
      <c r="A276" s="1">
        <v>42</v>
      </c>
      <c r="B276" s="12" t="s">
        <v>102</v>
      </c>
      <c r="D276" s="45" t="s">
        <v>249</v>
      </c>
      <c r="E276" s="46">
        <f t="shared" ref="E276:AE276" si="27">SUBTOTAL(9,E275:E275)</f>
        <v>14481271.030000003</v>
      </c>
      <c r="F276" s="46">
        <f t="shared" si="27"/>
        <v>2266.0499999999997</v>
      </c>
      <c r="G276" s="46">
        <f t="shared" si="27"/>
        <v>226618</v>
      </c>
      <c r="H276" s="46">
        <f t="shared" si="27"/>
        <v>58389.11</v>
      </c>
      <c r="I276" s="46">
        <f t="shared" si="27"/>
        <v>0</v>
      </c>
      <c r="J276" s="46">
        <f t="shared" si="27"/>
        <v>719655.19</v>
      </c>
      <c r="K276" s="30">
        <f t="shared" si="27"/>
        <v>449800.84</v>
      </c>
      <c r="L276" s="30">
        <f t="shared" si="27"/>
        <v>3922860.2300000004</v>
      </c>
      <c r="M276" s="30">
        <f t="shared" si="27"/>
        <v>0</v>
      </c>
      <c r="N276" s="30">
        <f t="shared" si="27"/>
        <v>102208.81</v>
      </c>
      <c r="O276" s="30">
        <f t="shared" si="27"/>
        <v>129948.65</v>
      </c>
      <c r="P276" s="30">
        <f t="shared" si="27"/>
        <v>360859.07</v>
      </c>
      <c r="Q276" s="30">
        <f t="shared" si="27"/>
        <v>82239.14</v>
      </c>
      <c r="R276" s="46">
        <f t="shared" si="27"/>
        <v>429896.15999999992</v>
      </c>
      <c r="S276" s="30">
        <f t="shared" si="27"/>
        <v>0</v>
      </c>
      <c r="T276" s="30">
        <f t="shared" si="27"/>
        <v>1948889.72</v>
      </c>
      <c r="U276" s="30">
        <f t="shared" si="27"/>
        <v>2487741.4900000002</v>
      </c>
      <c r="V276" s="30">
        <f t="shared" si="27"/>
        <v>472577.49</v>
      </c>
      <c r="W276" s="30">
        <f t="shared" si="27"/>
        <v>940456.41</v>
      </c>
      <c r="X276" s="30">
        <f t="shared" si="27"/>
        <v>167543.44</v>
      </c>
      <c r="Y276" s="30">
        <f t="shared" si="27"/>
        <v>113196.05</v>
      </c>
      <c r="Z276" s="30">
        <f t="shared" si="27"/>
        <v>43354.55</v>
      </c>
      <c r="AA276" s="30">
        <f t="shared" si="27"/>
        <v>320082.36</v>
      </c>
      <c r="AB276" s="30">
        <f t="shared" si="27"/>
        <v>5845.0499999999993</v>
      </c>
      <c r="AC276" s="30">
        <f t="shared" si="27"/>
        <v>1437737.96</v>
      </c>
      <c r="AD276" s="30">
        <f t="shared" si="27"/>
        <v>34153.4</v>
      </c>
      <c r="AE276" s="30">
        <f t="shared" si="27"/>
        <v>24951.86</v>
      </c>
    </row>
    <row r="277" spans="1:31" s="39" customFormat="1" ht="12" hidden="1" outlineLevel="2" x14ac:dyDescent="0.2">
      <c r="B277" s="2" t="s">
        <v>103</v>
      </c>
      <c r="C277" s="2" t="s">
        <v>104</v>
      </c>
      <c r="D277" s="2" t="s">
        <v>387</v>
      </c>
      <c r="E277" s="40">
        <f t="shared" si="25"/>
        <v>599660.30000000005</v>
      </c>
      <c r="F277" s="41">
        <v>0</v>
      </c>
      <c r="G277" s="41">
        <v>0</v>
      </c>
      <c r="H277" s="41">
        <v>0</v>
      </c>
      <c r="I277" s="41">
        <v>0</v>
      </c>
      <c r="J277" s="41">
        <v>75336.420000000013</v>
      </c>
      <c r="K277" s="41">
        <v>0</v>
      </c>
      <c r="L277" s="41">
        <v>39962.160000000003</v>
      </c>
      <c r="M277" s="41">
        <v>0</v>
      </c>
      <c r="N277" s="41">
        <v>0</v>
      </c>
      <c r="O277" s="41">
        <v>0</v>
      </c>
      <c r="P277" s="41">
        <v>0</v>
      </c>
      <c r="Q277" s="41">
        <v>0</v>
      </c>
      <c r="R277" s="41">
        <v>74146.739999999991</v>
      </c>
      <c r="S277" s="41">
        <v>0</v>
      </c>
      <c r="T277" s="41">
        <v>342981.45999999996</v>
      </c>
      <c r="U277" s="41">
        <v>0</v>
      </c>
      <c r="V277" s="41">
        <v>0</v>
      </c>
      <c r="W277" s="41">
        <v>0</v>
      </c>
      <c r="X277" s="41">
        <v>0</v>
      </c>
      <c r="Y277" s="41">
        <v>13492.4</v>
      </c>
      <c r="Z277" s="41">
        <v>0</v>
      </c>
      <c r="AA277" s="41">
        <v>53741.119999999995</v>
      </c>
      <c r="AB277" s="41">
        <v>0</v>
      </c>
      <c r="AC277" s="41">
        <v>0</v>
      </c>
      <c r="AD277" s="41">
        <v>0</v>
      </c>
      <c r="AE277" s="41">
        <v>0</v>
      </c>
    </row>
    <row r="278" spans="1:31" s="39" customFormat="1" ht="12" hidden="1" outlineLevel="2" x14ac:dyDescent="0.2">
      <c r="B278" s="2" t="s">
        <v>103</v>
      </c>
      <c r="C278" s="2" t="s">
        <v>105</v>
      </c>
      <c r="D278" s="2" t="s">
        <v>388</v>
      </c>
      <c r="E278" s="40">
        <f t="shared" si="25"/>
        <v>266700.52999999997</v>
      </c>
      <c r="F278" s="41">
        <v>0</v>
      </c>
      <c r="G278" s="41">
        <v>0</v>
      </c>
      <c r="H278" s="41">
        <v>0</v>
      </c>
      <c r="I278" s="41">
        <v>0</v>
      </c>
      <c r="J278" s="41">
        <v>0</v>
      </c>
      <c r="K278" s="41">
        <v>71587.3</v>
      </c>
      <c r="L278" s="41">
        <v>70622.7</v>
      </c>
      <c r="M278" s="41">
        <v>0</v>
      </c>
      <c r="N278" s="41">
        <v>0</v>
      </c>
      <c r="O278" s="41">
        <v>4845.3900000000003</v>
      </c>
      <c r="P278" s="41">
        <v>27.88</v>
      </c>
      <c r="Q278" s="41">
        <v>0</v>
      </c>
      <c r="R278" s="41">
        <v>0</v>
      </c>
      <c r="S278" s="41">
        <v>0</v>
      </c>
      <c r="T278" s="41">
        <v>0</v>
      </c>
      <c r="U278" s="41">
        <v>0</v>
      </c>
      <c r="V278" s="41">
        <v>0</v>
      </c>
      <c r="W278" s="41">
        <v>99607.099999999991</v>
      </c>
      <c r="X278" s="41">
        <v>19692.61</v>
      </c>
      <c r="Y278" s="41">
        <v>317.55</v>
      </c>
      <c r="Z278" s="41">
        <v>0</v>
      </c>
      <c r="AA278" s="41">
        <v>0</v>
      </c>
      <c r="AB278" s="41">
        <v>0</v>
      </c>
      <c r="AC278" s="41">
        <v>0</v>
      </c>
      <c r="AD278" s="41">
        <v>0</v>
      </c>
      <c r="AE278" s="41">
        <v>0</v>
      </c>
    </row>
    <row r="279" spans="1:31" s="39" customFormat="1" ht="12" hidden="1" outlineLevel="2" x14ac:dyDescent="0.2">
      <c r="B279" s="2" t="s">
        <v>103</v>
      </c>
      <c r="C279" s="2" t="s">
        <v>106</v>
      </c>
      <c r="D279" s="2" t="s">
        <v>389</v>
      </c>
      <c r="E279" s="40">
        <f t="shared" si="25"/>
        <v>133012.01999999999</v>
      </c>
      <c r="F279" s="41">
        <v>0</v>
      </c>
      <c r="G279" s="41">
        <v>0</v>
      </c>
      <c r="H279" s="41">
        <v>0</v>
      </c>
      <c r="I279" s="41">
        <v>0</v>
      </c>
      <c r="J279" s="41">
        <v>0</v>
      </c>
      <c r="K279" s="41">
        <v>0</v>
      </c>
      <c r="L279" s="41">
        <v>0</v>
      </c>
      <c r="M279" s="41">
        <v>0</v>
      </c>
      <c r="N279" s="41">
        <v>0</v>
      </c>
      <c r="O279" s="41">
        <v>17967.439999999999</v>
      </c>
      <c r="P279" s="41">
        <v>6925.48</v>
      </c>
      <c r="Q279" s="41">
        <v>14392.53</v>
      </c>
      <c r="R279" s="41">
        <v>0</v>
      </c>
      <c r="S279" s="41">
        <v>0</v>
      </c>
      <c r="T279" s="41">
        <v>0</v>
      </c>
      <c r="U279" s="41">
        <v>0</v>
      </c>
      <c r="V279" s="41">
        <v>82717.06</v>
      </c>
      <c r="W279" s="41">
        <v>0</v>
      </c>
      <c r="X279" s="41">
        <v>9091.24</v>
      </c>
      <c r="Y279" s="41">
        <v>0</v>
      </c>
      <c r="Z279" s="41">
        <v>0</v>
      </c>
      <c r="AA279" s="41">
        <v>0</v>
      </c>
      <c r="AB279" s="41">
        <v>0</v>
      </c>
      <c r="AC279" s="41">
        <v>0</v>
      </c>
      <c r="AD279" s="41">
        <v>1918.27</v>
      </c>
      <c r="AE279" s="41">
        <v>0</v>
      </c>
    </row>
    <row r="280" spans="1:31" s="39" customFormat="1" ht="12" hidden="1" outlineLevel="2" x14ac:dyDescent="0.2">
      <c r="B280" s="2" t="s">
        <v>103</v>
      </c>
      <c r="C280" s="2" t="s">
        <v>107</v>
      </c>
      <c r="D280" s="2" t="s">
        <v>390</v>
      </c>
      <c r="E280" s="40">
        <f t="shared" si="25"/>
        <v>306531.20000000001</v>
      </c>
      <c r="F280" s="41">
        <v>2647.6400000000003</v>
      </c>
      <c r="G280" s="41">
        <v>35800.61</v>
      </c>
      <c r="H280" s="41">
        <v>9264.99</v>
      </c>
      <c r="I280" s="41">
        <v>0</v>
      </c>
      <c r="J280" s="41">
        <v>0</v>
      </c>
      <c r="K280" s="41">
        <v>0</v>
      </c>
      <c r="L280" s="41">
        <v>0</v>
      </c>
      <c r="M280" s="41">
        <v>0</v>
      </c>
      <c r="N280" s="41">
        <v>16145.83</v>
      </c>
      <c r="O280" s="41">
        <v>0</v>
      </c>
      <c r="P280" s="41">
        <v>0</v>
      </c>
      <c r="Q280" s="41">
        <v>0</v>
      </c>
      <c r="R280" s="41">
        <v>0</v>
      </c>
      <c r="S280" s="41">
        <v>0</v>
      </c>
      <c r="T280" s="41">
        <v>0</v>
      </c>
      <c r="U280" s="41">
        <v>0</v>
      </c>
      <c r="V280" s="41">
        <v>0</v>
      </c>
      <c r="W280" s="41">
        <v>0</v>
      </c>
      <c r="X280" s="41">
        <v>0</v>
      </c>
      <c r="Y280" s="41">
        <v>0</v>
      </c>
      <c r="Z280" s="41">
        <v>0</v>
      </c>
      <c r="AA280" s="41">
        <v>0</v>
      </c>
      <c r="AB280" s="41">
        <v>7275.01</v>
      </c>
      <c r="AC280" s="41">
        <v>235397.12</v>
      </c>
      <c r="AD280" s="41">
        <v>0</v>
      </c>
      <c r="AE280" s="41">
        <v>0</v>
      </c>
    </row>
    <row r="281" spans="1:31" s="39" customFormat="1" ht="12" hidden="1" outlineLevel="2" x14ac:dyDescent="0.2">
      <c r="B281" s="2" t="s">
        <v>103</v>
      </c>
      <c r="C281" s="2" t="s">
        <v>108</v>
      </c>
      <c r="D281" s="2" t="s">
        <v>391</v>
      </c>
      <c r="E281" s="40">
        <f t="shared" si="25"/>
        <v>245.58</v>
      </c>
      <c r="F281" s="41">
        <v>0</v>
      </c>
      <c r="G281" s="41">
        <v>0</v>
      </c>
      <c r="H281" s="41">
        <v>0</v>
      </c>
      <c r="I281" s="41">
        <v>0</v>
      </c>
      <c r="J281" s="41">
        <v>0</v>
      </c>
      <c r="K281" s="41">
        <v>0</v>
      </c>
      <c r="L281" s="41">
        <v>0</v>
      </c>
      <c r="M281" s="41">
        <v>0</v>
      </c>
      <c r="N281" s="41">
        <v>0</v>
      </c>
      <c r="O281" s="41">
        <v>0</v>
      </c>
      <c r="P281" s="41">
        <v>0</v>
      </c>
      <c r="Q281" s="41">
        <v>0</v>
      </c>
      <c r="R281" s="41">
        <v>0</v>
      </c>
      <c r="S281" s="41">
        <v>0</v>
      </c>
      <c r="T281" s="41">
        <v>0</v>
      </c>
      <c r="U281" s="41">
        <v>0</v>
      </c>
      <c r="V281" s="41">
        <v>0</v>
      </c>
      <c r="W281" s="41">
        <v>0</v>
      </c>
      <c r="X281" s="41">
        <v>0</v>
      </c>
      <c r="Y281" s="41">
        <v>245.58</v>
      </c>
      <c r="Z281" s="41">
        <v>0</v>
      </c>
      <c r="AA281" s="41">
        <v>0</v>
      </c>
      <c r="AB281" s="41">
        <v>0</v>
      </c>
      <c r="AC281" s="41">
        <v>0</v>
      </c>
      <c r="AD281" s="41">
        <v>0</v>
      </c>
      <c r="AE281" s="41">
        <v>0</v>
      </c>
    </row>
    <row r="282" spans="1:31" s="39" customFormat="1" ht="12" hidden="1" outlineLevel="2" x14ac:dyDescent="0.2">
      <c r="B282" s="2" t="s">
        <v>103</v>
      </c>
      <c r="C282" s="2" t="s">
        <v>109</v>
      </c>
      <c r="D282" s="2" t="s">
        <v>392</v>
      </c>
      <c r="E282" s="40">
        <f t="shared" si="25"/>
        <v>7153.2199999999993</v>
      </c>
      <c r="F282" s="41">
        <v>0</v>
      </c>
      <c r="G282" s="41">
        <v>0</v>
      </c>
      <c r="H282" s="41">
        <v>0</v>
      </c>
      <c r="I282" s="41">
        <v>0</v>
      </c>
      <c r="J282" s="41">
        <v>0</v>
      </c>
      <c r="K282" s="41">
        <v>0</v>
      </c>
      <c r="L282" s="41">
        <v>0</v>
      </c>
      <c r="M282" s="41">
        <v>0</v>
      </c>
      <c r="N282" s="41">
        <v>0</v>
      </c>
      <c r="O282" s="41">
        <v>0</v>
      </c>
      <c r="P282" s="41">
        <v>0</v>
      </c>
      <c r="Q282" s="41">
        <v>0</v>
      </c>
      <c r="R282" s="41">
        <v>0</v>
      </c>
      <c r="S282" s="41">
        <v>0</v>
      </c>
      <c r="T282" s="41">
        <v>0</v>
      </c>
      <c r="U282" s="41">
        <v>0</v>
      </c>
      <c r="V282" s="41">
        <v>0</v>
      </c>
      <c r="W282" s="41">
        <v>0</v>
      </c>
      <c r="X282" s="41">
        <v>0</v>
      </c>
      <c r="Y282" s="41">
        <v>0</v>
      </c>
      <c r="Z282" s="41">
        <v>794.91</v>
      </c>
      <c r="AA282" s="41">
        <v>0</v>
      </c>
      <c r="AB282" s="41">
        <v>0</v>
      </c>
      <c r="AC282" s="41">
        <v>238.49</v>
      </c>
      <c r="AD282" s="41">
        <v>0</v>
      </c>
      <c r="AE282" s="41">
        <v>6119.82</v>
      </c>
    </row>
    <row r="283" spans="1:31" s="39" customFormat="1" ht="12" hidden="1" outlineLevel="2" x14ac:dyDescent="0.2">
      <c r="B283" s="2" t="s">
        <v>103</v>
      </c>
      <c r="C283" s="2" t="s">
        <v>110</v>
      </c>
      <c r="D283" s="2" t="s">
        <v>393</v>
      </c>
      <c r="E283" s="40">
        <f t="shared" si="25"/>
        <v>61281.61</v>
      </c>
      <c r="F283" s="41">
        <v>0</v>
      </c>
      <c r="G283" s="41">
        <v>0</v>
      </c>
      <c r="H283" s="41">
        <v>0</v>
      </c>
      <c r="I283" s="41">
        <v>0</v>
      </c>
      <c r="J283" s="41">
        <v>5341.35</v>
      </c>
      <c r="K283" s="41">
        <v>5028.16</v>
      </c>
      <c r="L283" s="41">
        <v>7800.0999999999985</v>
      </c>
      <c r="M283" s="41">
        <v>0</v>
      </c>
      <c r="N283" s="41">
        <v>0</v>
      </c>
      <c r="O283" s="41">
        <v>340.71999999999997</v>
      </c>
      <c r="P283" s="41">
        <v>1.96</v>
      </c>
      <c r="Q283" s="41">
        <v>0</v>
      </c>
      <c r="R283" s="41">
        <v>5259.34</v>
      </c>
      <c r="S283" s="41">
        <v>0</v>
      </c>
      <c r="T283" s="41">
        <v>24326.880000000001</v>
      </c>
      <c r="U283" s="41">
        <v>0</v>
      </c>
      <c r="V283" s="41">
        <v>0</v>
      </c>
      <c r="W283" s="41">
        <v>7003.7</v>
      </c>
      <c r="X283" s="41">
        <v>1387.5600000000002</v>
      </c>
      <c r="Y283" s="41">
        <v>979.37</v>
      </c>
      <c r="Z283" s="41">
        <v>0</v>
      </c>
      <c r="AA283" s="41">
        <v>3812.47</v>
      </c>
      <c r="AB283" s="41">
        <v>0</v>
      </c>
      <c r="AC283" s="41">
        <v>0</v>
      </c>
      <c r="AD283" s="41">
        <v>0</v>
      </c>
      <c r="AE283" s="41">
        <v>0</v>
      </c>
    </row>
    <row r="284" spans="1:31" s="39" customFormat="1" ht="12" hidden="1" outlineLevel="2" x14ac:dyDescent="0.2">
      <c r="B284" s="2" t="s">
        <v>103</v>
      </c>
      <c r="C284" s="2" t="s">
        <v>111</v>
      </c>
      <c r="D284" s="2" t="s">
        <v>394</v>
      </c>
      <c r="E284" s="40">
        <f t="shared" si="25"/>
        <v>16817.559999999998</v>
      </c>
      <c r="F284" s="41">
        <v>14.19</v>
      </c>
      <c r="G284" s="41">
        <v>1369.89</v>
      </c>
      <c r="H284" s="41">
        <v>353.49</v>
      </c>
      <c r="I284" s="41">
        <v>0</v>
      </c>
      <c r="J284" s="41">
        <v>0</v>
      </c>
      <c r="K284" s="41">
        <v>0</v>
      </c>
      <c r="L284" s="41">
        <v>0</v>
      </c>
      <c r="M284" s="41">
        <v>0</v>
      </c>
      <c r="N284" s="41">
        <v>617.87</v>
      </c>
      <c r="O284" s="41">
        <v>620.52</v>
      </c>
      <c r="P284" s="41">
        <v>238.95000000000002</v>
      </c>
      <c r="Q284" s="41">
        <v>497.04</v>
      </c>
      <c r="R284" s="41">
        <v>0</v>
      </c>
      <c r="S284" s="41">
        <v>0</v>
      </c>
      <c r="T284" s="41">
        <v>0</v>
      </c>
      <c r="U284" s="41">
        <v>0</v>
      </c>
      <c r="V284" s="41">
        <v>2856.78</v>
      </c>
      <c r="W284" s="41">
        <v>0</v>
      </c>
      <c r="X284" s="41">
        <v>314.54000000000002</v>
      </c>
      <c r="Y284" s="41">
        <v>34.31</v>
      </c>
      <c r="Z284" s="41">
        <v>60.95</v>
      </c>
      <c r="AA284" s="41">
        <v>0</v>
      </c>
      <c r="AB284" s="41">
        <v>278.32</v>
      </c>
      <c r="AC284" s="41">
        <v>9025.23</v>
      </c>
      <c r="AD284" s="41">
        <v>66.25</v>
      </c>
      <c r="AE284" s="41">
        <v>469.23</v>
      </c>
    </row>
    <row r="285" spans="1:31" s="39" customFormat="1" ht="12" hidden="1" outlineLevel="2" x14ac:dyDescent="0.2">
      <c r="B285" s="2" t="s">
        <v>103</v>
      </c>
      <c r="C285" s="2" t="s">
        <v>112</v>
      </c>
      <c r="D285" s="2" t="s">
        <v>395</v>
      </c>
      <c r="E285" s="40">
        <f t="shared" si="25"/>
        <v>319805.68000000005</v>
      </c>
      <c r="F285" s="41">
        <v>232.56</v>
      </c>
      <c r="G285" s="41">
        <v>21944.25</v>
      </c>
      <c r="H285" s="41">
        <v>5801.76</v>
      </c>
      <c r="I285" s="41">
        <v>0</v>
      </c>
      <c r="J285" s="41">
        <v>41438.360000000008</v>
      </c>
      <c r="K285" s="41">
        <v>0</v>
      </c>
      <c r="L285" s="41">
        <v>60518.53</v>
      </c>
      <c r="M285" s="41">
        <v>0</v>
      </c>
      <c r="N285" s="41">
        <v>9897.82</v>
      </c>
      <c r="O285" s="41">
        <v>12582.619999999999</v>
      </c>
      <c r="P285" s="41">
        <v>244.59</v>
      </c>
      <c r="Q285" s="41">
        <v>7961.77</v>
      </c>
      <c r="R285" s="41">
        <v>40870.65</v>
      </c>
      <c r="S285" s="41">
        <v>0</v>
      </c>
      <c r="T285" s="41">
        <v>0</v>
      </c>
      <c r="U285" s="41">
        <v>0</v>
      </c>
      <c r="V285" s="41">
        <v>0</v>
      </c>
      <c r="W285" s="41">
        <v>57740.45</v>
      </c>
      <c r="X285" s="41">
        <v>0</v>
      </c>
      <c r="Y285" s="41">
        <v>8159.5599999999995</v>
      </c>
      <c r="Z285" s="41">
        <v>976.33</v>
      </c>
      <c r="AA285" s="41">
        <v>0</v>
      </c>
      <c r="AB285" s="41">
        <v>0</v>
      </c>
      <c r="AC285" s="41">
        <v>42858.69</v>
      </c>
      <c r="AD285" s="41">
        <v>1061.21</v>
      </c>
      <c r="AE285" s="41">
        <v>7516.53</v>
      </c>
    </row>
    <row r="286" spans="1:31" s="39" customFormat="1" ht="12" hidden="1" outlineLevel="2" x14ac:dyDescent="0.2">
      <c r="B286" s="2" t="s">
        <v>103</v>
      </c>
      <c r="C286" s="2" t="s">
        <v>113</v>
      </c>
      <c r="D286" s="2" t="s">
        <v>396</v>
      </c>
      <c r="E286" s="40">
        <f t="shared" si="25"/>
        <v>247066.43</v>
      </c>
      <c r="F286" s="41">
        <v>0</v>
      </c>
      <c r="G286" s="41">
        <v>0</v>
      </c>
      <c r="H286" s="41">
        <v>0</v>
      </c>
      <c r="I286" s="41">
        <v>247066.43</v>
      </c>
      <c r="J286" s="41">
        <v>0</v>
      </c>
      <c r="K286" s="41">
        <v>0</v>
      </c>
      <c r="L286" s="41">
        <v>0</v>
      </c>
      <c r="M286" s="41">
        <v>0</v>
      </c>
      <c r="N286" s="41">
        <v>0</v>
      </c>
      <c r="O286" s="41">
        <v>0</v>
      </c>
      <c r="P286" s="41">
        <v>0</v>
      </c>
      <c r="Q286" s="41">
        <v>0</v>
      </c>
      <c r="R286" s="41">
        <v>0</v>
      </c>
      <c r="S286" s="41">
        <v>0</v>
      </c>
      <c r="T286" s="41">
        <v>0</v>
      </c>
      <c r="U286" s="41">
        <v>0</v>
      </c>
      <c r="V286" s="41">
        <v>0</v>
      </c>
      <c r="W286" s="41">
        <v>0</v>
      </c>
      <c r="X286" s="41">
        <v>0</v>
      </c>
      <c r="Y286" s="41">
        <v>0</v>
      </c>
      <c r="Z286" s="41">
        <v>0</v>
      </c>
      <c r="AA286" s="41">
        <v>0</v>
      </c>
      <c r="AB286" s="41">
        <v>0</v>
      </c>
      <c r="AC286" s="41">
        <v>0</v>
      </c>
      <c r="AD286" s="41">
        <v>0</v>
      </c>
      <c r="AE286" s="41">
        <v>0</v>
      </c>
    </row>
    <row r="287" spans="1:31" s="39" customFormat="1" ht="12" hidden="1" outlineLevel="2" x14ac:dyDescent="0.2">
      <c r="B287" s="2" t="s">
        <v>103</v>
      </c>
      <c r="C287" s="2" t="s">
        <v>114</v>
      </c>
      <c r="D287" s="2" t="s">
        <v>397</v>
      </c>
      <c r="E287" s="40">
        <f t="shared" si="25"/>
        <v>5611866.080000001</v>
      </c>
      <c r="F287" s="41">
        <v>0</v>
      </c>
      <c r="G287" s="41">
        <v>0</v>
      </c>
      <c r="H287" s="41">
        <v>0</v>
      </c>
      <c r="I287" s="41">
        <v>0</v>
      </c>
      <c r="J287" s="41">
        <v>0</v>
      </c>
      <c r="K287" s="41">
        <v>0</v>
      </c>
      <c r="L287" s="41">
        <v>5512781.4100000011</v>
      </c>
      <c r="M287" s="41">
        <v>0</v>
      </c>
      <c r="N287" s="41">
        <v>0</v>
      </c>
      <c r="O287" s="41">
        <v>0</v>
      </c>
      <c r="P287" s="41">
        <v>0</v>
      </c>
      <c r="Q287" s="41">
        <v>0</v>
      </c>
      <c r="R287" s="41">
        <v>0</v>
      </c>
      <c r="S287" s="41">
        <v>0</v>
      </c>
      <c r="T287" s="41">
        <v>0</v>
      </c>
      <c r="U287" s="41">
        <v>0</v>
      </c>
      <c r="V287" s="41">
        <v>0</v>
      </c>
      <c r="W287" s="41">
        <v>0</v>
      </c>
      <c r="X287" s="41">
        <v>0</v>
      </c>
      <c r="Y287" s="41">
        <v>99084.670000000013</v>
      </c>
      <c r="Z287" s="41">
        <v>0</v>
      </c>
      <c r="AA287" s="41">
        <v>0</v>
      </c>
      <c r="AB287" s="41">
        <v>0</v>
      </c>
      <c r="AC287" s="41">
        <v>0</v>
      </c>
      <c r="AD287" s="41">
        <v>0</v>
      </c>
      <c r="AE287" s="41">
        <v>0</v>
      </c>
    </row>
    <row r="288" spans="1:31" s="39" customFormat="1" ht="12" hidden="1" outlineLevel="2" x14ac:dyDescent="0.2">
      <c r="B288" s="2" t="s">
        <v>103</v>
      </c>
      <c r="C288" s="2" t="s">
        <v>115</v>
      </c>
      <c r="D288" s="2" t="s">
        <v>398</v>
      </c>
      <c r="E288" s="40">
        <f t="shared" si="25"/>
        <v>444658.36</v>
      </c>
      <c r="F288" s="41">
        <v>0</v>
      </c>
      <c r="G288" s="41">
        <v>0</v>
      </c>
      <c r="H288" s="41">
        <v>0</v>
      </c>
      <c r="I288" s="41">
        <v>0</v>
      </c>
      <c r="J288" s="41">
        <v>0</v>
      </c>
      <c r="K288" s="41">
        <v>0</v>
      </c>
      <c r="L288" s="41">
        <v>0</v>
      </c>
      <c r="M288" s="41">
        <v>0</v>
      </c>
      <c r="N288" s="41">
        <v>428106.57</v>
      </c>
      <c r="O288" s="41">
        <v>0</v>
      </c>
      <c r="P288" s="41">
        <v>0</v>
      </c>
      <c r="Q288" s="41">
        <v>0</v>
      </c>
      <c r="R288" s="41">
        <v>0</v>
      </c>
      <c r="S288" s="41">
        <v>0</v>
      </c>
      <c r="T288" s="41">
        <v>0</v>
      </c>
      <c r="U288" s="41">
        <v>0</v>
      </c>
      <c r="V288" s="41">
        <v>0</v>
      </c>
      <c r="W288" s="41">
        <v>0</v>
      </c>
      <c r="X288" s="41">
        <v>0</v>
      </c>
      <c r="Y288" s="41">
        <v>0</v>
      </c>
      <c r="Z288" s="41">
        <v>0</v>
      </c>
      <c r="AA288" s="41">
        <v>0</v>
      </c>
      <c r="AB288" s="41">
        <v>0</v>
      </c>
      <c r="AC288" s="41">
        <v>16551.79</v>
      </c>
      <c r="AD288" s="41">
        <v>0</v>
      </c>
      <c r="AE288" s="41">
        <v>0</v>
      </c>
    </row>
    <row r="289" spans="2:31" s="39" customFormat="1" ht="12" hidden="1" outlineLevel="2" x14ac:dyDescent="0.2">
      <c r="B289" s="2" t="s">
        <v>103</v>
      </c>
      <c r="C289" s="2" t="s">
        <v>116</v>
      </c>
      <c r="D289" s="2" t="s">
        <v>399</v>
      </c>
      <c r="E289" s="40">
        <f t="shared" si="25"/>
        <v>71764.819999999992</v>
      </c>
      <c r="F289" s="41">
        <v>0</v>
      </c>
      <c r="G289" s="41">
        <v>0</v>
      </c>
      <c r="H289" s="41">
        <v>0</v>
      </c>
      <c r="I289" s="41">
        <v>0</v>
      </c>
      <c r="J289" s="41">
        <v>0</v>
      </c>
      <c r="K289" s="41">
        <v>0</v>
      </c>
      <c r="L289" s="41">
        <v>0</v>
      </c>
      <c r="M289" s="41">
        <v>0</v>
      </c>
      <c r="N289" s="41">
        <v>70656.59</v>
      </c>
      <c r="O289" s="41">
        <v>0</v>
      </c>
      <c r="P289" s="41">
        <v>0</v>
      </c>
      <c r="Q289" s="41">
        <v>0</v>
      </c>
      <c r="R289" s="41">
        <v>0</v>
      </c>
      <c r="S289" s="41">
        <v>0</v>
      </c>
      <c r="T289" s="41">
        <v>0</v>
      </c>
      <c r="U289" s="41">
        <v>0</v>
      </c>
      <c r="V289" s="41">
        <v>0</v>
      </c>
      <c r="W289" s="41">
        <v>0</v>
      </c>
      <c r="X289" s="41">
        <v>0</v>
      </c>
      <c r="Y289" s="41">
        <v>0</v>
      </c>
      <c r="Z289" s="41">
        <v>0</v>
      </c>
      <c r="AA289" s="41">
        <v>0</v>
      </c>
      <c r="AB289" s="41">
        <v>0</v>
      </c>
      <c r="AC289" s="41">
        <v>1108.23</v>
      </c>
      <c r="AD289" s="41">
        <v>0</v>
      </c>
      <c r="AE289" s="41">
        <v>0</v>
      </c>
    </row>
    <row r="290" spans="2:31" s="39" customFormat="1" ht="12" hidden="1" outlineLevel="2" x14ac:dyDescent="0.2">
      <c r="B290" s="2" t="s">
        <v>103</v>
      </c>
      <c r="C290" s="2" t="s">
        <v>117</v>
      </c>
      <c r="D290" s="2" t="s">
        <v>400</v>
      </c>
      <c r="E290" s="40">
        <f t="shared" si="25"/>
        <v>0</v>
      </c>
      <c r="F290" s="41">
        <v>0</v>
      </c>
      <c r="G290" s="41">
        <v>0</v>
      </c>
      <c r="H290" s="41">
        <v>0</v>
      </c>
      <c r="I290" s="41">
        <v>0</v>
      </c>
      <c r="J290" s="41">
        <v>0</v>
      </c>
      <c r="K290" s="41">
        <v>0</v>
      </c>
      <c r="L290" s="41">
        <v>0</v>
      </c>
      <c r="M290" s="41">
        <v>0</v>
      </c>
      <c r="N290" s="41">
        <v>0</v>
      </c>
      <c r="O290" s="41">
        <v>0</v>
      </c>
      <c r="P290" s="41">
        <v>0</v>
      </c>
      <c r="Q290" s="41">
        <v>0</v>
      </c>
      <c r="R290" s="41">
        <v>0</v>
      </c>
      <c r="S290" s="41">
        <v>0</v>
      </c>
      <c r="T290" s="41">
        <v>0</v>
      </c>
      <c r="U290" s="41">
        <v>0</v>
      </c>
      <c r="V290" s="41">
        <v>0</v>
      </c>
      <c r="W290" s="41">
        <v>0</v>
      </c>
      <c r="X290" s="41">
        <v>0</v>
      </c>
      <c r="Y290" s="41">
        <v>0</v>
      </c>
      <c r="Z290" s="41">
        <v>0</v>
      </c>
      <c r="AA290" s="41">
        <v>0</v>
      </c>
      <c r="AB290" s="41">
        <v>0</v>
      </c>
      <c r="AC290" s="41">
        <v>0</v>
      </c>
      <c r="AD290" s="41">
        <v>0</v>
      </c>
      <c r="AE290" s="41">
        <v>0</v>
      </c>
    </row>
    <row r="291" spans="2:31" s="39" customFormat="1" ht="12" hidden="1" outlineLevel="2" x14ac:dyDescent="0.2">
      <c r="B291" s="2" t="s">
        <v>103</v>
      </c>
      <c r="C291" s="2" t="s">
        <v>118</v>
      </c>
      <c r="D291" s="2" t="s">
        <v>401</v>
      </c>
      <c r="E291" s="40">
        <f t="shared" si="25"/>
        <v>4.4499999999999993</v>
      </c>
      <c r="F291" s="41">
        <v>0</v>
      </c>
      <c r="G291" s="41">
        <v>0</v>
      </c>
      <c r="H291" s="41">
        <v>0</v>
      </c>
      <c r="I291" s="41">
        <v>0</v>
      </c>
      <c r="J291" s="41">
        <v>0</v>
      </c>
      <c r="K291" s="41">
        <v>0</v>
      </c>
      <c r="L291" s="41">
        <v>0</v>
      </c>
      <c r="M291" s="41">
        <v>0</v>
      </c>
      <c r="N291" s="41">
        <v>0</v>
      </c>
      <c r="O291" s="41">
        <v>0</v>
      </c>
      <c r="P291" s="41">
        <v>0</v>
      </c>
      <c r="Q291" s="41">
        <v>0</v>
      </c>
      <c r="R291" s="41">
        <v>0</v>
      </c>
      <c r="S291" s="41">
        <v>0</v>
      </c>
      <c r="T291" s="41">
        <v>0</v>
      </c>
      <c r="U291" s="41">
        <v>0</v>
      </c>
      <c r="V291" s="41">
        <v>0</v>
      </c>
      <c r="W291" s="41">
        <v>0</v>
      </c>
      <c r="X291" s="41">
        <v>0</v>
      </c>
      <c r="Y291" s="41">
        <v>0</v>
      </c>
      <c r="Z291" s="41">
        <v>0</v>
      </c>
      <c r="AA291" s="41">
        <v>0</v>
      </c>
      <c r="AB291" s="41">
        <v>1.5</v>
      </c>
      <c r="AC291" s="41">
        <v>2.9499999999999997</v>
      </c>
      <c r="AD291" s="41">
        <v>0</v>
      </c>
      <c r="AE291" s="41">
        <v>0</v>
      </c>
    </row>
    <row r="292" spans="2:31" s="39" customFormat="1" ht="12" hidden="1" outlineLevel="2" x14ac:dyDescent="0.2">
      <c r="B292" s="2" t="s">
        <v>103</v>
      </c>
      <c r="C292" s="2" t="s">
        <v>119</v>
      </c>
      <c r="D292" s="2" t="s">
        <v>402</v>
      </c>
      <c r="E292" s="40">
        <f t="shared" si="25"/>
        <v>4702.53</v>
      </c>
      <c r="F292" s="41">
        <v>0</v>
      </c>
      <c r="G292" s="41">
        <v>0</v>
      </c>
      <c r="H292" s="41">
        <v>0</v>
      </c>
      <c r="I292" s="41">
        <v>0</v>
      </c>
      <c r="J292" s="41">
        <v>0</v>
      </c>
      <c r="K292" s="41">
        <v>0</v>
      </c>
      <c r="L292" s="41">
        <v>0</v>
      </c>
      <c r="M292" s="41">
        <v>0</v>
      </c>
      <c r="N292" s="41">
        <v>0</v>
      </c>
      <c r="O292" s="41">
        <v>0</v>
      </c>
      <c r="P292" s="41">
        <v>0</v>
      </c>
      <c r="Q292" s="41">
        <v>0</v>
      </c>
      <c r="R292" s="41">
        <v>0</v>
      </c>
      <c r="S292" s="41">
        <v>0</v>
      </c>
      <c r="T292" s="41">
        <v>0</v>
      </c>
      <c r="U292" s="41">
        <v>0</v>
      </c>
      <c r="V292" s="41">
        <v>0</v>
      </c>
      <c r="W292" s="41">
        <v>0</v>
      </c>
      <c r="X292" s="41">
        <v>0</v>
      </c>
      <c r="Y292" s="41">
        <v>0</v>
      </c>
      <c r="Z292" s="41">
        <v>0</v>
      </c>
      <c r="AA292" s="41">
        <v>0</v>
      </c>
      <c r="AB292" s="41">
        <v>0</v>
      </c>
      <c r="AC292" s="41">
        <v>4702.53</v>
      </c>
      <c r="AD292" s="41">
        <v>0</v>
      </c>
      <c r="AE292" s="41">
        <v>0</v>
      </c>
    </row>
    <row r="293" spans="2:31" s="39" customFormat="1" ht="12" hidden="1" outlineLevel="2" x14ac:dyDescent="0.2">
      <c r="B293" s="2" t="s">
        <v>103</v>
      </c>
      <c r="C293" s="2" t="s">
        <v>120</v>
      </c>
      <c r="D293" s="2" t="s">
        <v>403</v>
      </c>
      <c r="E293" s="40">
        <f t="shared" si="25"/>
        <v>54445.19</v>
      </c>
      <c r="F293" s="41">
        <v>0</v>
      </c>
      <c r="G293" s="41">
        <v>0</v>
      </c>
      <c r="H293" s="41">
        <v>0</v>
      </c>
      <c r="I293" s="41">
        <v>0</v>
      </c>
      <c r="J293" s="41">
        <v>0</v>
      </c>
      <c r="K293" s="41">
        <v>0</v>
      </c>
      <c r="L293" s="41">
        <v>0</v>
      </c>
      <c r="M293" s="41">
        <v>0</v>
      </c>
      <c r="N293" s="41">
        <v>0</v>
      </c>
      <c r="O293" s="41">
        <v>0</v>
      </c>
      <c r="P293" s="41">
        <v>0</v>
      </c>
      <c r="Q293" s="41">
        <v>0</v>
      </c>
      <c r="R293" s="41">
        <v>0</v>
      </c>
      <c r="S293" s="41">
        <v>0</v>
      </c>
      <c r="T293" s="41">
        <v>0</v>
      </c>
      <c r="U293" s="41">
        <v>0</v>
      </c>
      <c r="V293" s="41">
        <v>0</v>
      </c>
      <c r="W293" s="41">
        <v>0</v>
      </c>
      <c r="X293" s="41">
        <v>0</v>
      </c>
      <c r="Y293" s="41">
        <v>0</v>
      </c>
      <c r="Z293" s="41">
        <v>0</v>
      </c>
      <c r="AA293" s="41">
        <v>0</v>
      </c>
      <c r="AB293" s="41">
        <v>4531.04</v>
      </c>
      <c r="AC293" s="41">
        <v>49914.15</v>
      </c>
      <c r="AD293" s="41">
        <v>0</v>
      </c>
      <c r="AE293" s="41">
        <v>0</v>
      </c>
    </row>
    <row r="294" spans="2:31" s="39" customFormat="1" ht="12" hidden="1" outlineLevel="2" x14ac:dyDescent="0.2">
      <c r="B294" s="2" t="s">
        <v>103</v>
      </c>
      <c r="C294" s="2" t="s">
        <v>121</v>
      </c>
      <c r="D294" s="2" t="s">
        <v>404</v>
      </c>
      <c r="E294" s="40">
        <f t="shared" si="25"/>
        <v>5025.3400000000011</v>
      </c>
      <c r="F294" s="41">
        <v>0</v>
      </c>
      <c r="G294" s="41">
        <v>0</v>
      </c>
      <c r="H294" s="41">
        <v>5025.3400000000011</v>
      </c>
      <c r="I294" s="41">
        <v>0</v>
      </c>
      <c r="J294" s="41">
        <v>0</v>
      </c>
      <c r="K294" s="41">
        <v>0</v>
      </c>
      <c r="L294" s="41">
        <v>0</v>
      </c>
      <c r="M294" s="41">
        <v>0</v>
      </c>
      <c r="N294" s="41">
        <v>0</v>
      </c>
      <c r="O294" s="41">
        <v>0</v>
      </c>
      <c r="P294" s="41">
        <v>0</v>
      </c>
      <c r="Q294" s="41">
        <v>0</v>
      </c>
      <c r="R294" s="41">
        <v>0</v>
      </c>
      <c r="S294" s="41">
        <v>0</v>
      </c>
      <c r="T294" s="41">
        <v>0</v>
      </c>
      <c r="U294" s="41">
        <v>0</v>
      </c>
      <c r="V294" s="41">
        <v>0</v>
      </c>
      <c r="W294" s="41">
        <v>0</v>
      </c>
      <c r="X294" s="41">
        <v>0</v>
      </c>
      <c r="Y294" s="41">
        <v>0</v>
      </c>
      <c r="Z294" s="41">
        <v>0</v>
      </c>
      <c r="AA294" s="41">
        <v>0</v>
      </c>
      <c r="AB294" s="41">
        <v>0</v>
      </c>
      <c r="AC294" s="41">
        <v>0</v>
      </c>
      <c r="AD294" s="41">
        <v>0</v>
      </c>
      <c r="AE294" s="41">
        <v>0</v>
      </c>
    </row>
    <row r="295" spans="2:31" s="39" customFormat="1" ht="12" hidden="1" outlineLevel="2" x14ac:dyDescent="0.2">
      <c r="B295" s="2"/>
      <c r="C295" s="39" t="s">
        <v>122</v>
      </c>
      <c r="D295" s="2" t="s">
        <v>405</v>
      </c>
      <c r="E295" s="40">
        <f t="shared" si="25"/>
        <v>54006.01</v>
      </c>
      <c r="F295" s="41">
        <v>0</v>
      </c>
      <c r="G295" s="41">
        <v>0</v>
      </c>
      <c r="H295" s="41">
        <v>0</v>
      </c>
      <c r="I295" s="41">
        <v>0</v>
      </c>
      <c r="J295" s="41">
        <v>0</v>
      </c>
      <c r="K295" s="41">
        <v>0</v>
      </c>
      <c r="L295" s="41">
        <v>0</v>
      </c>
      <c r="M295" s="41">
        <v>0</v>
      </c>
      <c r="N295" s="41">
        <v>0</v>
      </c>
      <c r="O295" s="41">
        <v>0</v>
      </c>
      <c r="P295" s="41">
        <v>0</v>
      </c>
      <c r="Q295" s="41">
        <v>0</v>
      </c>
      <c r="R295" s="41">
        <v>0</v>
      </c>
      <c r="S295" s="41">
        <v>0</v>
      </c>
      <c r="T295" s="41">
        <v>0</v>
      </c>
      <c r="U295" s="41">
        <v>0</v>
      </c>
      <c r="V295" s="41">
        <v>0</v>
      </c>
      <c r="W295" s="41">
        <v>0</v>
      </c>
      <c r="X295" s="41">
        <v>0</v>
      </c>
      <c r="Y295" s="41">
        <v>0</v>
      </c>
      <c r="Z295" s="41">
        <v>0</v>
      </c>
      <c r="AA295" s="41">
        <v>0</v>
      </c>
      <c r="AB295" s="41">
        <v>0</v>
      </c>
      <c r="AC295" s="41">
        <v>54006.01</v>
      </c>
      <c r="AD295" s="41">
        <v>0</v>
      </c>
      <c r="AE295" s="41">
        <v>0</v>
      </c>
    </row>
    <row r="296" spans="2:31" s="39" customFormat="1" ht="12" hidden="1" outlineLevel="2" x14ac:dyDescent="0.2">
      <c r="B296" s="2"/>
      <c r="C296" s="39" t="s">
        <v>123</v>
      </c>
      <c r="D296" s="2" t="s">
        <v>300</v>
      </c>
      <c r="E296" s="40">
        <f t="shared" si="25"/>
        <v>5.61</v>
      </c>
      <c r="F296" s="41">
        <v>0</v>
      </c>
      <c r="G296" s="41">
        <v>0</v>
      </c>
      <c r="H296" s="41">
        <v>0</v>
      </c>
      <c r="I296" s="41">
        <v>0</v>
      </c>
      <c r="J296" s="41">
        <v>0</v>
      </c>
      <c r="K296" s="41">
        <v>0</v>
      </c>
      <c r="L296" s="41">
        <v>0</v>
      </c>
      <c r="M296" s="41">
        <v>0</v>
      </c>
      <c r="N296" s="41">
        <v>0</v>
      </c>
      <c r="O296" s="41">
        <v>0</v>
      </c>
      <c r="P296" s="41">
        <v>0</v>
      </c>
      <c r="Q296" s="41">
        <v>0</v>
      </c>
      <c r="R296" s="41">
        <v>0</v>
      </c>
      <c r="S296" s="41">
        <v>0</v>
      </c>
      <c r="T296" s="41">
        <v>0</v>
      </c>
      <c r="U296" s="41">
        <v>0</v>
      </c>
      <c r="V296" s="41">
        <v>0</v>
      </c>
      <c r="W296" s="41">
        <v>0</v>
      </c>
      <c r="X296" s="41">
        <v>0</v>
      </c>
      <c r="Y296" s="41">
        <v>5.61</v>
      </c>
      <c r="Z296" s="41">
        <v>0</v>
      </c>
      <c r="AA296" s="41">
        <v>0</v>
      </c>
      <c r="AB296" s="41">
        <v>0</v>
      </c>
      <c r="AC296" s="41">
        <v>0</v>
      </c>
      <c r="AD296" s="41">
        <v>0</v>
      </c>
      <c r="AE296" s="41">
        <v>0</v>
      </c>
    </row>
    <row r="297" spans="2:31" s="39" customFormat="1" ht="12" hidden="1" outlineLevel="2" x14ac:dyDescent="0.2">
      <c r="B297" s="2" t="s">
        <v>103</v>
      </c>
      <c r="C297" s="2" t="s">
        <v>124</v>
      </c>
      <c r="D297" s="2" t="s">
        <v>301</v>
      </c>
      <c r="E297" s="40">
        <f t="shared" si="25"/>
        <v>133449.85</v>
      </c>
      <c r="F297" s="41">
        <v>2844.2599999999998</v>
      </c>
      <c r="G297" s="41">
        <v>15708.85</v>
      </c>
      <c r="H297" s="41">
        <v>0</v>
      </c>
      <c r="I297" s="41">
        <v>0</v>
      </c>
      <c r="J297" s="41">
        <v>0</v>
      </c>
      <c r="K297" s="41">
        <v>0</v>
      </c>
      <c r="L297" s="41">
        <v>0</v>
      </c>
      <c r="M297" s="41">
        <v>0</v>
      </c>
      <c r="N297" s="41">
        <v>7084.72</v>
      </c>
      <c r="O297" s="41">
        <v>0</v>
      </c>
      <c r="P297" s="41">
        <v>0</v>
      </c>
      <c r="Q297" s="41">
        <v>0</v>
      </c>
      <c r="R297" s="41">
        <v>0</v>
      </c>
      <c r="S297" s="41">
        <v>0</v>
      </c>
      <c r="T297" s="41">
        <v>0</v>
      </c>
      <c r="U297" s="41">
        <v>0</v>
      </c>
      <c r="V297" s="41">
        <v>0</v>
      </c>
      <c r="W297" s="41">
        <v>0</v>
      </c>
      <c r="X297" s="41">
        <v>0</v>
      </c>
      <c r="Y297" s="41">
        <v>0</v>
      </c>
      <c r="Z297" s="41">
        <v>0</v>
      </c>
      <c r="AA297" s="41">
        <v>0</v>
      </c>
      <c r="AB297" s="41">
        <v>4344.4800000000005</v>
      </c>
      <c r="AC297" s="41">
        <v>103467.54</v>
      </c>
      <c r="AD297" s="41">
        <v>0</v>
      </c>
      <c r="AE297" s="41">
        <v>0</v>
      </c>
    </row>
    <row r="298" spans="2:31" s="39" customFormat="1" ht="12" hidden="1" outlineLevel="2" x14ac:dyDescent="0.2">
      <c r="B298" s="2"/>
      <c r="C298" s="39" t="s">
        <v>125</v>
      </c>
      <c r="D298" s="2" t="s">
        <v>302</v>
      </c>
      <c r="E298" s="40">
        <f t="shared" si="25"/>
        <v>1256.2800000000002</v>
      </c>
      <c r="F298" s="41">
        <v>0</v>
      </c>
      <c r="G298" s="41">
        <v>0</v>
      </c>
      <c r="H298" s="41">
        <v>0</v>
      </c>
      <c r="I298" s="41">
        <v>0</v>
      </c>
      <c r="J298" s="41">
        <v>0</v>
      </c>
      <c r="K298" s="41">
        <v>0</v>
      </c>
      <c r="L298" s="41">
        <v>0</v>
      </c>
      <c r="M298" s="41">
        <v>0</v>
      </c>
      <c r="N298" s="41">
        <v>0</v>
      </c>
      <c r="O298" s="41">
        <v>0</v>
      </c>
      <c r="P298" s="41">
        <v>0</v>
      </c>
      <c r="Q298" s="41">
        <v>0</v>
      </c>
      <c r="R298" s="41">
        <v>0</v>
      </c>
      <c r="S298" s="41">
        <v>0</v>
      </c>
      <c r="T298" s="41">
        <v>0</v>
      </c>
      <c r="U298" s="41">
        <v>0</v>
      </c>
      <c r="V298" s="41">
        <v>0</v>
      </c>
      <c r="W298" s="41">
        <v>0</v>
      </c>
      <c r="X298" s="41">
        <v>0</v>
      </c>
      <c r="Y298" s="41">
        <v>0</v>
      </c>
      <c r="Z298" s="41">
        <v>0</v>
      </c>
      <c r="AA298" s="41">
        <v>0</v>
      </c>
      <c r="AB298" s="41">
        <v>0</v>
      </c>
      <c r="AC298" s="41">
        <v>1256.2800000000002</v>
      </c>
      <c r="AD298" s="41">
        <v>0</v>
      </c>
      <c r="AE298" s="41">
        <v>0</v>
      </c>
    </row>
    <row r="299" spans="2:31" s="39" customFormat="1" ht="12" hidden="1" outlineLevel="2" x14ac:dyDescent="0.2">
      <c r="B299" s="2" t="s">
        <v>103</v>
      </c>
      <c r="C299" s="2" t="s">
        <v>126</v>
      </c>
      <c r="D299" s="2" t="s">
        <v>303</v>
      </c>
      <c r="E299" s="40">
        <f t="shared" si="25"/>
        <v>378.25</v>
      </c>
      <c r="F299" s="41">
        <v>0</v>
      </c>
      <c r="G299" s="41">
        <v>0</v>
      </c>
      <c r="H299" s="41">
        <v>0</v>
      </c>
      <c r="I299" s="41">
        <v>0</v>
      </c>
      <c r="J299" s="41">
        <v>0</v>
      </c>
      <c r="K299" s="41">
        <v>0</v>
      </c>
      <c r="L299" s="41">
        <v>0</v>
      </c>
      <c r="M299" s="41">
        <v>0</v>
      </c>
      <c r="N299" s="41">
        <v>0</v>
      </c>
      <c r="O299" s="41">
        <v>0</v>
      </c>
      <c r="P299" s="41">
        <v>0</v>
      </c>
      <c r="Q299" s="41">
        <v>0</v>
      </c>
      <c r="R299" s="41">
        <v>0</v>
      </c>
      <c r="S299" s="41">
        <v>0</v>
      </c>
      <c r="T299" s="41">
        <v>0</v>
      </c>
      <c r="U299" s="41">
        <v>0</v>
      </c>
      <c r="V299" s="41">
        <v>0</v>
      </c>
      <c r="W299" s="41">
        <v>0</v>
      </c>
      <c r="X299" s="41">
        <v>0</v>
      </c>
      <c r="Y299" s="41">
        <v>378.25</v>
      </c>
      <c r="Z299" s="41">
        <v>0</v>
      </c>
      <c r="AA299" s="41">
        <v>0</v>
      </c>
      <c r="AB299" s="41">
        <v>0</v>
      </c>
      <c r="AC299" s="41">
        <v>0</v>
      </c>
      <c r="AD299" s="41">
        <v>0</v>
      </c>
      <c r="AE299" s="41">
        <v>0</v>
      </c>
    </row>
    <row r="300" spans="2:31" s="39" customFormat="1" ht="12" hidden="1" outlineLevel="2" x14ac:dyDescent="0.2">
      <c r="B300" s="2" t="s">
        <v>103</v>
      </c>
      <c r="C300" s="2" t="s">
        <v>127</v>
      </c>
      <c r="D300" s="2" t="s">
        <v>304</v>
      </c>
      <c r="E300" s="40">
        <f t="shared" si="25"/>
        <v>3146.19</v>
      </c>
      <c r="F300" s="41">
        <v>0</v>
      </c>
      <c r="G300" s="41">
        <v>0</v>
      </c>
      <c r="H300" s="41">
        <v>0</v>
      </c>
      <c r="I300" s="41">
        <v>0</v>
      </c>
      <c r="J300" s="41">
        <v>0</v>
      </c>
      <c r="K300" s="41">
        <v>0</v>
      </c>
      <c r="L300" s="41">
        <v>0</v>
      </c>
      <c r="M300" s="41">
        <v>0</v>
      </c>
      <c r="N300" s="41">
        <v>0</v>
      </c>
      <c r="O300" s="41">
        <v>0</v>
      </c>
      <c r="P300" s="41">
        <v>0</v>
      </c>
      <c r="Q300" s="41">
        <v>0</v>
      </c>
      <c r="R300" s="41">
        <v>0</v>
      </c>
      <c r="S300" s="41">
        <v>0</v>
      </c>
      <c r="T300" s="41">
        <v>0</v>
      </c>
      <c r="U300" s="41">
        <v>0</v>
      </c>
      <c r="V300" s="41">
        <v>0</v>
      </c>
      <c r="W300" s="41">
        <v>0</v>
      </c>
      <c r="X300" s="41">
        <v>0</v>
      </c>
      <c r="Y300" s="41">
        <v>3146.19</v>
      </c>
      <c r="Z300" s="41">
        <v>0</v>
      </c>
      <c r="AA300" s="41">
        <v>0</v>
      </c>
      <c r="AB300" s="41">
        <v>0</v>
      </c>
      <c r="AC300" s="41">
        <v>0</v>
      </c>
      <c r="AD300" s="41">
        <v>0</v>
      </c>
      <c r="AE300" s="41">
        <v>0</v>
      </c>
    </row>
    <row r="301" spans="2:31" s="39" customFormat="1" ht="12" hidden="1" outlineLevel="2" x14ac:dyDescent="0.2">
      <c r="B301" s="2" t="s">
        <v>103</v>
      </c>
      <c r="C301" s="2" t="s">
        <v>128</v>
      </c>
      <c r="D301" s="2" t="s">
        <v>305</v>
      </c>
      <c r="E301" s="40">
        <f t="shared" si="25"/>
        <v>526972.44999999995</v>
      </c>
      <c r="F301" s="41">
        <v>0</v>
      </c>
      <c r="G301" s="41">
        <v>0</v>
      </c>
      <c r="H301" s="41">
        <v>0</v>
      </c>
      <c r="I301" s="41">
        <v>0</v>
      </c>
      <c r="J301" s="41">
        <v>0</v>
      </c>
      <c r="K301" s="41">
        <v>0</v>
      </c>
      <c r="L301" s="41">
        <v>0</v>
      </c>
      <c r="M301" s="41">
        <v>0</v>
      </c>
      <c r="N301" s="41">
        <v>0</v>
      </c>
      <c r="O301" s="41">
        <v>0</v>
      </c>
      <c r="P301" s="41">
        <v>2067.29</v>
      </c>
      <c r="Q301" s="41">
        <v>0</v>
      </c>
      <c r="R301" s="41">
        <v>0</v>
      </c>
      <c r="S301" s="41">
        <v>0</v>
      </c>
      <c r="T301" s="41">
        <v>0</v>
      </c>
      <c r="U301" s="41">
        <v>0</v>
      </c>
      <c r="V301" s="41">
        <v>0</v>
      </c>
      <c r="W301" s="41">
        <v>0</v>
      </c>
      <c r="X301" s="41">
        <v>219573.31</v>
      </c>
      <c r="Y301" s="41">
        <v>0</v>
      </c>
      <c r="Z301" s="41">
        <v>0</v>
      </c>
      <c r="AA301" s="41">
        <v>305331.84999999998</v>
      </c>
      <c r="AB301" s="41">
        <v>0</v>
      </c>
      <c r="AC301" s="41">
        <v>0</v>
      </c>
      <c r="AD301" s="41">
        <v>0</v>
      </c>
      <c r="AE301" s="41">
        <v>0</v>
      </c>
    </row>
    <row r="302" spans="2:31" s="39" customFormat="1" ht="12" hidden="1" outlineLevel="2" x14ac:dyDescent="0.2">
      <c r="B302" s="2" t="s">
        <v>103</v>
      </c>
      <c r="C302" s="2" t="s">
        <v>129</v>
      </c>
      <c r="D302" s="2" t="s">
        <v>306</v>
      </c>
      <c r="E302" s="40">
        <f t="shared" si="25"/>
        <v>7650.5</v>
      </c>
      <c r="F302" s="41">
        <v>0</v>
      </c>
      <c r="G302" s="41">
        <v>0</v>
      </c>
      <c r="H302" s="41">
        <v>0</v>
      </c>
      <c r="I302" s="41">
        <v>0</v>
      </c>
      <c r="J302" s="41">
        <v>0</v>
      </c>
      <c r="K302" s="41">
        <v>0</v>
      </c>
      <c r="L302" s="41">
        <v>0</v>
      </c>
      <c r="M302" s="41">
        <v>0</v>
      </c>
      <c r="N302" s="41">
        <v>0</v>
      </c>
      <c r="O302" s="41">
        <v>0</v>
      </c>
      <c r="P302" s="41">
        <v>0</v>
      </c>
      <c r="Q302" s="41">
        <v>0</v>
      </c>
      <c r="R302" s="41">
        <v>0</v>
      </c>
      <c r="S302" s="41">
        <v>0</v>
      </c>
      <c r="T302" s="41">
        <v>0</v>
      </c>
      <c r="U302" s="41">
        <v>0</v>
      </c>
      <c r="V302" s="41">
        <v>0</v>
      </c>
      <c r="W302" s="41">
        <v>0</v>
      </c>
      <c r="X302" s="41">
        <v>0</v>
      </c>
      <c r="Y302" s="41">
        <v>7650.5</v>
      </c>
      <c r="Z302" s="41">
        <v>0</v>
      </c>
      <c r="AA302" s="41">
        <v>0</v>
      </c>
      <c r="AB302" s="41">
        <v>0</v>
      </c>
      <c r="AC302" s="41">
        <v>0</v>
      </c>
      <c r="AD302" s="41">
        <v>0</v>
      </c>
      <c r="AE302" s="41">
        <v>0</v>
      </c>
    </row>
    <row r="303" spans="2:31" s="39" customFormat="1" ht="12" hidden="1" outlineLevel="2" x14ac:dyDescent="0.2">
      <c r="B303" s="2" t="s">
        <v>103</v>
      </c>
      <c r="C303" s="2" t="s">
        <v>130</v>
      </c>
      <c r="D303" s="2" t="s">
        <v>307</v>
      </c>
      <c r="E303" s="40">
        <f t="shared" si="25"/>
        <v>13781.22</v>
      </c>
      <c r="F303" s="41">
        <v>0</v>
      </c>
      <c r="G303" s="41">
        <v>0</v>
      </c>
      <c r="H303" s="41">
        <v>0</v>
      </c>
      <c r="I303" s="41">
        <v>0</v>
      </c>
      <c r="J303" s="41">
        <v>0</v>
      </c>
      <c r="K303" s="41">
        <v>0</v>
      </c>
      <c r="L303" s="41">
        <v>0</v>
      </c>
      <c r="M303" s="41">
        <v>0</v>
      </c>
      <c r="N303" s="41">
        <v>0</v>
      </c>
      <c r="O303" s="41">
        <v>0</v>
      </c>
      <c r="P303" s="41">
        <v>0</v>
      </c>
      <c r="Q303" s="41">
        <v>0</v>
      </c>
      <c r="R303" s="41">
        <v>0</v>
      </c>
      <c r="S303" s="41">
        <v>0</v>
      </c>
      <c r="T303" s="41">
        <v>0</v>
      </c>
      <c r="U303" s="41">
        <v>0</v>
      </c>
      <c r="V303" s="41">
        <v>0</v>
      </c>
      <c r="W303" s="41">
        <v>0</v>
      </c>
      <c r="X303" s="41">
        <v>0</v>
      </c>
      <c r="Y303" s="41">
        <v>0</v>
      </c>
      <c r="Z303" s="41">
        <v>0</v>
      </c>
      <c r="AA303" s="41">
        <v>0</v>
      </c>
      <c r="AB303" s="41">
        <v>0</v>
      </c>
      <c r="AC303" s="41">
        <v>13781.22</v>
      </c>
      <c r="AD303" s="41">
        <v>0</v>
      </c>
      <c r="AE303" s="41">
        <v>0</v>
      </c>
    </row>
    <row r="304" spans="2:31" s="39" customFormat="1" ht="12" hidden="1" outlineLevel="2" x14ac:dyDescent="0.2">
      <c r="B304" s="2" t="s">
        <v>103</v>
      </c>
      <c r="C304" s="2" t="s">
        <v>131</v>
      </c>
      <c r="D304" s="2" t="s">
        <v>308</v>
      </c>
      <c r="E304" s="40">
        <f t="shared" si="25"/>
        <v>139809.51999999999</v>
      </c>
      <c r="F304" s="41">
        <v>0</v>
      </c>
      <c r="G304" s="41">
        <v>0</v>
      </c>
      <c r="H304" s="41">
        <v>0</v>
      </c>
      <c r="I304" s="41">
        <v>0</v>
      </c>
      <c r="J304" s="41">
        <v>0</v>
      </c>
      <c r="K304" s="41">
        <v>0</v>
      </c>
      <c r="L304" s="41">
        <v>0</v>
      </c>
      <c r="M304" s="41">
        <v>0</v>
      </c>
      <c r="N304" s="41">
        <v>0</v>
      </c>
      <c r="O304" s="41">
        <v>0</v>
      </c>
      <c r="P304" s="41">
        <v>0</v>
      </c>
      <c r="Q304" s="41">
        <v>0</v>
      </c>
      <c r="R304" s="41">
        <v>0</v>
      </c>
      <c r="S304" s="41">
        <v>13565.07</v>
      </c>
      <c r="T304" s="41">
        <v>0</v>
      </c>
      <c r="U304" s="41">
        <v>0</v>
      </c>
      <c r="V304" s="41">
        <v>0</v>
      </c>
      <c r="W304" s="41">
        <v>0</v>
      </c>
      <c r="X304" s="41">
        <v>0</v>
      </c>
      <c r="Y304" s="41">
        <v>0</v>
      </c>
      <c r="Z304" s="41">
        <v>0</v>
      </c>
      <c r="AA304" s="41">
        <v>0</v>
      </c>
      <c r="AB304" s="41">
        <v>0</v>
      </c>
      <c r="AC304" s="41">
        <v>0</v>
      </c>
      <c r="AD304" s="41">
        <v>0</v>
      </c>
      <c r="AE304" s="41">
        <v>126244.45</v>
      </c>
    </row>
    <row r="305" spans="2:31" s="39" customFormat="1" ht="12" hidden="1" outlineLevel="2" x14ac:dyDescent="0.2">
      <c r="B305" s="2" t="s">
        <v>103</v>
      </c>
      <c r="C305" s="2" t="s">
        <v>132</v>
      </c>
      <c r="D305" s="2" t="s">
        <v>309</v>
      </c>
      <c r="E305" s="40">
        <f t="shared" si="25"/>
        <v>51556.56</v>
      </c>
      <c r="F305" s="41">
        <v>0</v>
      </c>
      <c r="G305" s="41">
        <v>0</v>
      </c>
      <c r="H305" s="41">
        <v>0</v>
      </c>
      <c r="I305" s="41">
        <v>0</v>
      </c>
      <c r="J305" s="41">
        <v>0</v>
      </c>
      <c r="K305" s="41">
        <v>0</v>
      </c>
      <c r="L305" s="41">
        <v>0</v>
      </c>
      <c r="M305" s="41">
        <v>0</v>
      </c>
      <c r="N305" s="41">
        <v>0</v>
      </c>
      <c r="O305" s="41">
        <v>0</v>
      </c>
      <c r="P305" s="41">
        <v>456.32</v>
      </c>
      <c r="Q305" s="41">
        <v>0</v>
      </c>
      <c r="R305" s="41">
        <v>0</v>
      </c>
      <c r="S305" s="41">
        <v>865.85</v>
      </c>
      <c r="T305" s="41">
        <v>0</v>
      </c>
      <c r="U305" s="41">
        <v>0</v>
      </c>
      <c r="V305" s="41">
        <v>0</v>
      </c>
      <c r="W305" s="41">
        <v>0</v>
      </c>
      <c r="X305" s="41">
        <v>14015.32</v>
      </c>
      <c r="Y305" s="41">
        <v>1032.01</v>
      </c>
      <c r="Z305" s="41">
        <v>0</v>
      </c>
      <c r="AA305" s="41">
        <v>15413.27</v>
      </c>
      <c r="AB305" s="41">
        <v>0</v>
      </c>
      <c r="AC305" s="41">
        <v>19773.79</v>
      </c>
      <c r="AD305" s="41">
        <v>0</v>
      </c>
      <c r="AE305" s="41">
        <v>0</v>
      </c>
    </row>
    <row r="306" spans="2:31" s="39" customFormat="1" ht="12" hidden="1" outlineLevel="2" x14ac:dyDescent="0.2">
      <c r="B306" s="2" t="s">
        <v>103</v>
      </c>
      <c r="C306" s="2" t="s">
        <v>133</v>
      </c>
      <c r="D306" s="2" t="s">
        <v>310</v>
      </c>
      <c r="E306" s="40">
        <f t="shared" si="25"/>
        <v>53872.590000000004</v>
      </c>
      <c r="F306" s="41">
        <v>0</v>
      </c>
      <c r="G306" s="41">
        <v>0</v>
      </c>
      <c r="H306" s="41">
        <v>0</v>
      </c>
      <c r="I306" s="41">
        <v>53872.590000000004</v>
      </c>
      <c r="J306" s="41">
        <v>0</v>
      </c>
      <c r="K306" s="41">
        <v>0</v>
      </c>
      <c r="L306" s="41">
        <v>0</v>
      </c>
      <c r="M306" s="41">
        <v>0</v>
      </c>
      <c r="N306" s="41">
        <v>0</v>
      </c>
      <c r="O306" s="41">
        <v>0</v>
      </c>
      <c r="P306" s="41">
        <v>0</v>
      </c>
      <c r="Q306" s="41">
        <v>0</v>
      </c>
      <c r="R306" s="41">
        <v>0</v>
      </c>
      <c r="S306" s="41">
        <v>0</v>
      </c>
      <c r="T306" s="41">
        <v>0</v>
      </c>
      <c r="U306" s="41">
        <v>0</v>
      </c>
      <c r="V306" s="41">
        <v>0</v>
      </c>
      <c r="W306" s="41">
        <v>0</v>
      </c>
      <c r="X306" s="41">
        <v>0</v>
      </c>
      <c r="Y306" s="41">
        <v>0</v>
      </c>
      <c r="Z306" s="41">
        <v>0</v>
      </c>
      <c r="AA306" s="41">
        <v>0</v>
      </c>
      <c r="AB306" s="41">
        <v>0</v>
      </c>
      <c r="AC306" s="41">
        <v>0</v>
      </c>
      <c r="AD306" s="41">
        <v>0</v>
      </c>
      <c r="AE306" s="41">
        <v>0</v>
      </c>
    </row>
    <row r="307" spans="2:31" s="39" customFormat="1" ht="12" hidden="1" outlineLevel="2" x14ac:dyDescent="0.2">
      <c r="B307" s="2" t="s">
        <v>103</v>
      </c>
      <c r="C307" s="2" t="s">
        <v>134</v>
      </c>
      <c r="D307" s="2" t="s">
        <v>311</v>
      </c>
      <c r="E307" s="40">
        <f t="shared" si="25"/>
        <v>1852.96</v>
      </c>
      <c r="F307" s="41">
        <v>0</v>
      </c>
      <c r="G307" s="41">
        <v>0</v>
      </c>
      <c r="H307" s="41">
        <v>0</v>
      </c>
      <c r="I307" s="41">
        <v>0</v>
      </c>
      <c r="J307" s="41">
        <v>0</v>
      </c>
      <c r="K307" s="41">
        <v>0</v>
      </c>
      <c r="L307" s="41">
        <v>0</v>
      </c>
      <c r="M307" s="41">
        <v>0</v>
      </c>
      <c r="N307" s="41">
        <v>0</v>
      </c>
      <c r="O307" s="41">
        <v>0</v>
      </c>
      <c r="P307" s="41">
        <v>0</v>
      </c>
      <c r="Q307" s="41">
        <v>0</v>
      </c>
      <c r="R307" s="41">
        <v>0</v>
      </c>
      <c r="S307" s="41">
        <v>0</v>
      </c>
      <c r="T307" s="41">
        <v>0</v>
      </c>
      <c r="U307" s="41">
        <v>0</v>
      </c>
      <c r="V307" s="41">
        <v>0</v>
      </c>
      <c r="W307" s="41">
        <v>1852.96</v>
      </c>
      <c r="X307" s="41">
        <v>0</v>
      </c>
      <c r="Y307" s="41">
        <v>0</v>
      </c>
      <c r="Z307" s="41">
        <v>0</v>
      </c>
      <c r="AA307" s="41">
        <v>0</v>
      </c>
      <c r="AB307" s="41">
        <v>0</v>
      </c>
      <c r="AC307" s="41">
        <v>0</v>
      </c>
      <c r="AD307" s="41">
        <v>0</v>
      </c>
      <c r="AE307" s="41">
        <v>0</v>
      </c>
    </row>
    <row r="308" spans="2:31" s="39" customFormat="1" ht="12" hidden="1" outlineLevel="2" x14ac:dyDescent="0.2">
      <c r="B308" s="2" t="s">
        <v>103</v>
      </c>
      <c r="C308" s="2" t="s">
        <v>135</v>
      </c>
      <c r="D308" s="2" t="s">
        <v>312</v>
      </c>
      <c r="E308" s="40">
        <f t="shared" si="25"/>
        <v>2455.5799999999995</v>
      </c>
      <c r="F308" s="41">
        <v>0</v>
      </c>
      <c r="G308" s="41">
        <v>0</v>
      </c>
      <c r="H308" s="41">
        <v>2455.5799999999995</v>
      </c>
      <c r="I308" s="41">
        <v>0</v>
      </c>
      <c r="J308" s="41">
        <v>0</v>
      </c>
      <c r="K308" s="41">
        <v>0</v>
      </c>
      <c r="L308" s="41">
        <v>0</v>
      </c>
      <c r="M308" s="41">
        <v>0</v>
      </c>
      <c r="N308" s="41">
        <v>0</v>
      </c>
      <c r="O308" s="41">
        <v>0</v>
      </c>
      <c r="P308" s="41">
        <v>0</v>
      </c>
      <c r="Q308" s="41">
        <v>0</v>
      </c>
      <c r="R308" s="41">
        <v>0</v>
      </c>
      <c r="S308" s="41">
        <v>0</v>
      </c>
      <c r="T308" s="41">
        <v>0</v>
      </c>
      <c r="U308" s="41">
        <v>0</v>
      </c>
      <c r="V308" s="41">
        <v>0</v>
      </c>
      <c r="W308" s="41">
        <v>0</v>
      </c>
      <c r="X308" s="41">
        <v>0</v>
      </c>
      <c r="Y308" s="41">
        <v>0</v>
      </c>
      <c r="Z308" s="41">
        <v>0</v>
      </c>
      <c r="AA308" s="41">
        <v>0</v>
      </c>
      <c r="AB308" s="41">
        <v>0</v>
      </c>
      <c r="AC308" s="41">
        <v>0</v>
      </c>
      <c r="AD308" s="41">
        <v>0</v>
      </c>
      <c r="AE308" s="41">
        <v>0</v>
      </c>
    </row>
    <row r="309" spans="2:31" s="39" customFormat="1" ht="12" hidden="1" outlineLevel="2" x14ac:dyDescent="0.2">
      <c r="B309" s="2" t="s">
        <v>103</v>
      </c>
      <c r="C309" s="2" t="s">
        <v>136</v>
      </c>
      <c r="D309" s="2" t="s">
        <v>313</v>
      </c>
      <c r="E309" s="40">
        <f t="shared" si="25"/>
        <v>1203.01</v>
      </c>
      <c r="F309" s="41">
        <v>0</v>
      </c>
      <c r="G309" s="41">
        <v>0</v>
      </c>
      <c r="H309" s="41">
        <v>0</v>
      </c>
      <c r="I309" s="41">
        <v>0</v>
      </c>
      <c r="J309" s="41">
        <v>0</v>
      </c>
      <c r="K309" s="41">
        <v>0</v>
      </c>
      <c r="L309" s="41">
        <v>0</v>
      </c>
      <c r="M309" s="41">
        <v>0</v>
      </c>
      <c r="N309" s="41">
        <v>0</v>
      </c>
      <c r="O309" s="41">
        <v>0</v>
      </c>
      <c r="P309" s="41">
        <v>0</v>
      </c>
      <c r="Q309" s="41">
        <v>0</v>
      </c>
      <c r="R309" s="41">
        <v>0</v>
      </c>
      <c r="S309" s="41">
        <v>0</v>
      </c>
      <c r="T309" s="41">
        <v>0</v>
      </c>
      <c r="U309" s="41">
        <v>0</v>
      </c>
      <c r="V309" s="41">
        <v>0</v>
      </c>
      <c r="W309" s="41">
        <v>0</v>
      </c>
      <c r="X309" s="41">
        <v>0</v>
      </c>
      <c r="Y309" s="41">
        <v>0</v>
      </c>
      <c r="Z309" s="41">
        <v>1203.01</v>
      </c>
      <c r="AA309" s="41">
        <v>0</v>
      </c>
      <c r="AB309" s="41">
        <v>0</v>
      </c>
      <c r="AC309" s="41">
        <v>0</v>
      </c>
      <c r="AD309" s="41">
        <v>0</v>
      </c>
      <c r="AE309" s="41">
        <v>0</v>
      </c>
    </row>
    <row r="310" spans="2:31" s="39" customFormat="1" ht="12" hidden="1" outlineLevel="2" x14ac:dyDescent="0.2">
      <c r="B310" s="2" t="s">
        <v>103</v>
      </c>
      <c r="C310" s="2" t="s">
        <v>137</v>
      </c>
      <c r="D310" s="2" t="s">
        <v>314</v>
      </c>
      <c r="E310" s="40">
        <f t="shared" si="25"/>
        <v>116734.04000000001</v>
      </c>
      <c r="F310" s="41">
        <v>0</v>
      </c>
      <c r="G310" s="41">
        <v>0</v>
      </c>
      <c r="H310" s="41">
        <v>116734.04000000001</v>
      </c>
      <c r="I310" s="41">
        <v>0</v>
      </c>
      <c r="J310" s="41">
        <v>0</v>
      </c>
      <c r="K310" s="41">
        <v>0</v>
      </c>
      <c r="L310" s="41">
        <v>0</v>
      </c>
      <c r="M310" s="41">
        <v>0</v>
      </c>
      <c r="N310" s="41">
        <v>0</v>
      </c>
      <c r="O310" s="41">
        <v>0</v>
      </c>
      <c r="P310" s="41">
        <v>0</v>
      </c>
      <c r="Q310" s="41">
        <v>0</v>
      </c>
      <c r="R310" s="41">
        <v>0</v>
      </c>
      <c r="S310" s="41">
        <v>0</v>
      </c>
      <c r="T310" s="41">
        <v>0</v>
      </c>
      <c r="U310" s="41">
        <v>0</v>
      </c>
      <c r="V310" s="41">
        <v>0</v>
      </c>
      <c r="W310" s="41">
        <v>0</v>
      </c>
      <c r="X310" s="41">
        <v>0</v>
      </c>
      <c r="Y310" s="41">
        <v>0</v>
      </c>
      <c r="Z310" s="41">
        <v>0</v>
      </c>
      <c r="AA310" s="41">
        <v>0</v>
      </c>
      <c r="AB310" s="41">
        <v>0</v>
      </c>
      <c r="AC310" s="41">
        <v>0</v>
      </c>
      <c r="AD310" s="41">
        <v>0</v>
      </c>
      <c r="AE310" s="41">
        <v>0</v>
      </c>
    </row>
    <row r="311" spans="2:31" s="39" customFormat="1" ht="12" hidden="1" outlineLevel="2" x14ac:dyDescent="0.2">
      <c r="B311" s="2" t="s">
        <v>103</v>
      </c>
      <c r="C311" s="2" t="s">
        <v>138</v>
      </c>
      <c r="D311" s="2" t="s">
        <v>315</v>
      </c>
      <c r="E311" s="40">
        <f t="shared" si="25"/>
        <v>75786.039999999994</v>
      </c>
      <c r="F311" s="41">
        <v>0</v>
      </c>
      <c r="G311" s="41">
        <v>0</v>
      </c>
      <c r="H311" s="41">
        <v>0</v>
      </c>
      <c r="I311" s="41">
        <v>0</v>
      </c>
      <c r="J311" s="41">
        <v>0</v>
      </c>
      <c r="K311" s="41">
        <v>0</v>
      </c>
      <c r="L311" s="41">
        <v>0</v>
      </c>
      <c r="M311" s="41">
        <v>0</v>
      </c>
      <c r="N311" s="41">
        <v>75786.039999999994</v>
      </c>
      <c r="O311" s="41">
        <v>0</v>
      </c>
      <c r="P311" s="41">
        <v>0</v>
      </c>
      <c r="Q311" s="41">
        <v>0</v>
      </c>
      <c r="R311" s="41">
        <v>0</v>
      </c>
      <c r="S311" s="41">
        <v>0</v>
      </c>
      <c r="T311" s="41">
        <v>0</v>
      </c>
      <c r="U311" s="41">
        <v>0</v>
      </c>
      <c r="V311" s="41">
        <v>0</v>
      </c>
      <c r="W311" s="41">
        <v>0</v>
      </c>
      <c r="X311" s="41">
        <v>0</v>
      </c>
      <c r="Y311" s="41">
        <v>0</v>
      </c>
      <c r="Z311" s="41">
        <v>0</v>
      </c>
      <c r="AA311" s="41">
        <v>0</v>
      </c>
      <c r="AB311" s="41">
        <v>0</v>
      </c>
      <c r="AC311" s="41">
        <v>0</v>
      </c>
      <c r="AD311" s="41">
        <v>0</v>
      </c>
      <c r="AE311" s="41">
        <v>0</v>
      </c>
    </row>
    <row r="312" spans="2:31" s="39" customFormat="1" ht="12" hidden="1" outlineLevel="2" x14ac:dyDescent="0.2">
      <c r="B312" s="2" t="s">
        <v>103</v>
      </c>
      <c r="C312" s="2" t="s">
        <v>139</v>
      </c>
      <c r="D312" s="2" t="s">
        <v>316</v>
      </c>
      <c r="E312" s="40">
        <f t="shared" si="25"/>
        <v>35460.589999999997</v>
      </c>
      <c r="F312" s="41">
        <v>0</v>
      </c>
      <c r="G312" s="41">
        <v>0</v>
      </c>
      <c r="H312" s="41">
        <v>0</v>
      </c>
      <c r="I312" s="41">
        <v>35460.589999999997</v>
      </c>
      <c r="J312" s="41">
        <v>0</v>
      </c>
      <c r="K312" s="41">
        <v>0</v>
      </c>
      <c r="L312" s="41">
        <v>0</v>
      </c>
      <c r="M312" s="41">
        <v>0</v>
      </c>
      <c r="N312" s="41">
        <v>0</v>
      </c>
      <c r="O312" s="41">
        <v>0</v>
      </c>
      <c r="P312" s="41">
        <v>0</v>
      </c>
      <c r="Q312" s="41">
        <v>0</v>
      </c>
      <c r="R312" s="41">
        <v>0</v>
      </c>
      <c r="S312" s="41">
        <v>0</v>
      </c>
      <c r="T312" s="41">
        <v>0</v>
      </c>
      <c r="U312" s="41">
        <v>0</v>
      </c>
      <c r="V312" s="41">
        <v>0</v>
      </c>
      <c r="W312" s="41">
        <v>0</v>
      </c>
      <c r="X312" s="41">
        <v>0</v>
      </c>
      <c r="Y312" s="41">
        <v>0</v>
      </c>
      <c r="Z312" s="41">
        <v>0</v>
      </c>
      <c r="AA312" s="41">
        <v>0</v>
      </c>
      <c r="AB312" s="41">
        <v>0</v>
      </c>
      <c r="AC312" s="41">
        <v>0</v>
      </c>
      <c r="AD312" s="41">
        <v>0</v>
      </c>
      <c r="AE312" s="41">
        <v>0</v>
      </c>
    </row>
    <row r="313" spans="2:31" s="39" customFormat="1" ht="12" hidden="1" outlineLevel="2" x14ac:dyDescent="0.2">
      <c r="B313" s="2" t="s">
        <v>103</v>
      </c>
      <c r="C313" s="2" t="s">
        <v>140</v>
      </c>
      <c r="D313" s="2" t="s">
        <v>317</v>
      </c>
      <c r="E313" s="40">
        <f t="shared" si="25"/>
        <v>2844.37</v>
      </c>
      <c r="F313" s="41">
        <v>0</v>
      </c>
      <c r="G313" s="41">
        <v>0</v>
      </c>
      <c r="H313" s="41">
        <v>0</v>
      </c>
      <c r="I313" s="41">
        <v>0</v>
      </c>
      <c r="J313" s="41">
        <v>0</v>
      </c>
      <c r="K313" s="41">
        <v>0</v>
      </c>
      <c r="L313" s="41">
        <v>0</v>
      </c>
      <c r="M313" s="41">
        <v>0</v>
      </c>
      <c r="N313" s="41">
        <v>0</v>
      </c>
      <c r="O313" s="41">
        <v>0</v>
      </c>
      <c r="P313" s="41">
        <v>0</v>
      </c>
      <c r="Q313" s="41">
        <v>0</v>
      </c>
      <c r="R313" s="41">
        <v>0</v>
      </c>
      <c r="S313" s="41">
        <v>0</v>
      </c>
      <c r="T313" s="41">
        <v>0</v>
      </c>
      <c r="U313" s="41">
        <v>0</v>
      </c>
      <c r="V313" s="41">
        <v>0</v>
      </c>
      <c r="W313" s="41">
        <v>0</v>
      </c>
      <c r="X313" s="41">
        <v>0</v>
      </c>
      <c r="Y313" s="41">
        <v>2844.37</v>
      </c>
      <c r="Z313" s="41">
        <v>0</v>
      </c>
      <c r="AA313" s="41">
        <v>0</v>
      </c>
      <c r="AB313" s="41">
        <v>0</v>
      </c>
      <c r="AC313" s="41">
        <v>0</v>
      </c>
      <c r="AD313" s="41">
        <v>0</v>
      </c>
      <c r="AE313" s="41">
        <v>0</v>
      </c>
    </row>
    <row r="314" spans="2:31" s="39" customFormat="1" ht="12" hidden="1" outlineLevel="2" x14ac:dyDescent="0.2">
      <c r="B314" s="2" t="s">
        <v>103</v>
      </c>
      <c r="C314" s="2" t="s">
        <v>141</v>
      </c>
      <c r="D314" s="2" t="s">
        <v>318</v>
      </c>
      <c r="E314" s="40">
        <f t="shared" si="25"/>
        <v>142041.79</v>
      </c>
      <c r="F314" s="41">
        <v>0</v>
      </c>
      <c r="G314" s="41">
        <v>142039.03</v>
      </c>
      <c r="H314" s="41">
        <v>0</v>
      </c>
      <c r="I314" s="41">
        <v>0</v>
      </c>
      <c r="J314" s="41">
        <v>0</v>
      </c>
      <c r="K314" s="41">
        <v>0</v>
      </c>
      <c r="L314" s="41">
        <v>0</v>
      </c>
      <c r="M314" s="41">
        <v>0</v>
      </c>
      <c r="N314" s="41">
        <v>0</v>
      </c>
      <c r="O314" s="41">
        <v>0</v>
      </c>
      <c r="P314" s="41">
        <v>0</v>
      </c>
      <c r="Q314" s="41">
        <v>0</v>
      </c>
      <c r="R314" s="41">
        <v>0</v>
      </c>
      <c r="S314" s="41">
        <v>0</v>
      </c>
      <c r="T314" s="41">
        <v>0</v>
      </c>
      <c r="U314" s="41">
        <v>0</v>
      </c>
      <c r="V314" s="41">
        <v>0</v>
      </c>
      <c r="W314" s="41">
        <v>0</v>
      </c>
      <c r="X314" s="41">
        <v>0</v>
      </c>
      <c r="Y314" s="41">
        <v>0</v>
      </c>
      <c r="Z314" s="41">
        <v>0</v>
      </c>
      <c r="AA314" s="41">
        <v>0</v>
      </c>
      <c r="AB314" s="41">
        <v>0</v>
      </c>
      <c r="AC314" s="41">
        <v>2.76</v>
      </c>
      <c r="AD314" s="41">
        <v>0</v>
      </c>
      <c r="AE314" s="41">
        <v>0</v>
      </c>
    </row>
    <row r="315" spans="2:31" s="39" customFormat="1" ht="12" hidden="1" outlineLevel="2" x14ac:dyDescent="0.2">
      <c r="B315" s="2" t="s">
        <v>103</v>
      </c>
      <c r="C315" s="2" t="s">
        <v>142</v>
      </c>
      <c r="D315" s="2" t="s">
        <v>319</v>
      </c>
      <c r="E315" s="40">
        <f t="shared" si="25"/>
        <v>300339.20000000001</v>
      </c>
      <c r="F315" s="41">
        <v>0</v>
      </c>
      <c r="G315" s="41">
        <v>0</v>
      </c>
      <c r="H315" s="41">
        <v>0</v>
      </c>
      <c r="I315" s="41">
        <v>0</v>
      </c>
      <c r="J315" s="41">
        <v>300339.20000000001</v>
      </c>
      <c r="K315" s="41">
        <v>0</v>
      </c>
      <c r="L315" s="41">
        <v>0</v>
      </c>
      <c r="M315" s="41">
        <v>0</v>
      </c>
      <c r="N315" s="41">
        <v>0</v>
      </c>
      <c r="O315" s="41">
        <v>0</v>
      </c>
      <c r="P315" s="41">
        <v>0</v>
      </c>
      <c r="Q315" s="41">
        <v>0</v>
      </c>
      <c r="R315" s="41">
        <v>0</v>
      </c>
      <c r="S315" s="41">
        <v>0</v>
      </c>
      <c r="T315" s="41">
        <v>0</v>
      </c>
      <c r="U315" s="41">
        <v>0</v>
      </c>
      <c r="V315" s="41">
        <v>0</v>
      </c>
      <c r="W315" s="41">
        <v>0</v>
      </c>
      <c r="X315" s="41">
        <v>0</v>
      </c>
      <c r="Y315" s="41">
        <v>0</v>
      </c>
      <c r="Z315" s="41">
        <v>0</v>
      </c>
      <c r="AA315" s="41">
        <v>0</v>
      </c>
      <c r="AB315" s="41">
        <v>0</v>
      </c>
      <c r="AC315" s="41">
        <v>0</v>
      </c>
      <c r="AD315" s="41">
        <v>0</v>
      </c>
      <c r="AE315" s="41">
        <v>0</v>
      </c>
    </row>
    <row r="316" spans="2:31" s="39" customFormat="1" ht="12" hidden="1" outlineLevel="2" x14ac:dyDescent="0.2">
      <c r="B316" s="2" t="s">
        <v>103</v>
      </c>
      <c r="C316" s="2" t="s">
        <v>143</v>
      </c>
      <c r="D316" s="2" t="s">
        <v>320</v>
      </c>
      <c r="E316" s="40">
        <f t="shared" si="25"/>
        <v>296715.82</v>
      </c>
      <c r="F316" s="41">
        <v>0</v>
      </c>
      <c r="G316" s="41">
        <v>0</v>
      </c>
      <c r="H316" s="41">
        <v>0</v>
      </c>
      <c r="I316" s="41">
        <v>0</v>
      </c>
      <c r="J316" s="41">
        <v>296715.82</v>
      </c>
      <c r="K316" s="41">
        <v>0</v>
      </c>
      <c r="L316" s="41">
        <v>0</v>
      </c>
      <c r="M316" s="41">
        <v>0</v>
      </c>
      <c r="N316" s="41">
        <v>0</v>
      </c>
      <c r="O316" s="41">
        <v>0</v>
      </c>
      <c r="P316" s="41">
        <v>0</v>
      </c>
      <c r="Q316" s="41">
        <v>0</v>
      </c>
      <c r="R316" s="41">
        <v>0</v>
      </c>
      <c r="S316" s="41">
        <v>0</v>
      </c>
      <c r="T316" s="41">
        <v>0</v>
      </c>
      <c r="U316" s="41">
        <v>0</v>
      </c>
      <c r="V316" s="41">
        <v>0</v>
      </c>
      <c r="W316" s="41">
        <v>0</v>
      </c>
      <c r="X316" s="41">
        <v>0</v>
      </c>
      <c r="Y316" s="41">
        <v>0</v>
      </c>
      <c r="Z316" s="41">
        <v>0</v>
      </c>
      <c r="AA316" s="41">
        <v>0</v>
      </c>
      <c r="AB316" s="41">
        <v>0</v>
      </c>
      <c r="AC316" s="41">
        <v>0</v>
      </c>
      <c r="AD316" s="41">
        <v>0</v>
      </c>
      <c r="AE316" s="41">
        <v>0</v>
      </c>
    </row>
    <row r="317" spans="2:31" s="39" customFormat="1" ht="12" hidden="1" outlineLevel="2" x14ac:dyDescent="0.2">
      <c r="B317" s="2" t="s">
        <v>103</v>
      </c>
      <c r="C317" s="2" t="s">
        <v>144</v>
      </c>
      <c r="D317" s="2" t="s">
        <v>321</v>
      </c>
      <c r="E317" s="40">
        <f t="shared" si="25"/>
        <v>4530.38</v>
      </c>
      <c r="F317" s="41">
        <v>0</v>
      </c>
      <c r="G317" s="41">
        <v>0</v>
      </c>
      <c r="H317" s="41">
        <v>0</v>
      </c>
      <c r="I317" s="41">
        <v>4530.38</v>
      </c>
      <c r="J317" s="41">
        <v>0</v>
      </c>
      <c r="K317" s="41">
        <v>0</v>
      </c>
      <c r="L317" s="41">
        <v>0</v>
      </c>
      <c r="M317" s="41">
        <v>0</v>
      </c>
      <c r="N317" s="41">
        <v>0</v>
      </c>
      <c r="O317" s="41">
        <v>0</v>
      </c>
      <c r="P317" s="41">
        <v>0</v>
      </c>
      <c r="Q317" s="41">
        <v>0</v>
      </c>
      <c r="R317" s="41">
        <v>0</v>
      </c>
      <c r="S317" s="41">
        <v>0</v>
      </c>
      <c r="T317" s="41">
        <v>0</v>
      </c>
      <c r="U317" s="41">
        <v>0</v>
      </c>
      <c r="V317" s="41">
        <v>0</v>
      </c>
      <c r="W317" s="41">
        <v>0</v>
      </c>
      <c r="X317" s="41">
        <v>0</v>
      </c>
      <c r="Y317" s="41">
        <v>0</v>
      </c>
      <c r="Z317" s="41">
        <v>0</v>
      </c>
      <c r="AA317" s="41">
        <v>0</v>
      </c>
      <c r="AB317" s="41">
        <v>0</v>
      </c>
      <c r="AC317" s="41">
        <v>0</v>
      </c>
      <c r="AD317" s="41">
        <v>0</v>
      </c>
      <c r="AE317" s="41">
        <v>0</v>
      </c>
    </row>
    <row r="318" spans="2:31" s="39" customFormat="1" ht="12" hidden="1" outlineLevel="2" x14ac:dyDescent="0.2">
      <c r="B318" s="2" t="s">
        <v>103</v>
      </c>
      <c r="C318" s="2" t="s">
        <v>145</v>
      </c>
      <c r="D318" s="2" t="s">
        <v>322</v>
      </c>
      <c r="E318" s="40">
        <f t="shared" si="25"/>
        <v>11009.19</v>
      </c>
      <c r="F318" s="41">
        <v>0</v>
      </c>
      <c r="G318" s="41">
        <v>0</v>
      </c>
      <c r="H318" s="41">
        <v>0</v>
      </c>
      <c r="I318" s="41">
        <v>0</v>
      </c>
      <c r="J318" s="41">
        <v>0</v>
      </c>
      <c r="K318" s="41">
        <v>0</v>
      </c>
      <c r="L318" s="41">
        <v>0</v>
      </c>
      <c r="M318" s="41">
        <v>0</v>
      </c>
      <c r="N318" s="41">
        <v>0</v>
      </c>
      <c r="O318" s="41">
        <v>0</v>
      </c>
      <c r="P318" s="41">
        <v>0</v>
      </c>
      <c r="Q318" s="41">
        <v>0</v>
      </c>
      <c r="R318" s="41">
        <v>0</v>
      </c>
      <c r="S318" s="41">
        <v>0</v>
      </c>
      <c r="T318" s="41">
        <v>0</v>
      </c>
      <c r="U318" s="41">
        <v>0</v>
      </c>
      <c r="V318" s="41">
        <v>0</v>
      </c>
      <c r="W318" s="41">
        <v>0</v>
      </c>
      <c r="X318" s="41">
        <v>0</v>
      </c>
      <c r="Y318" s="41">
        <v>0</v>
      </c>
      <c r="Z318" s="41">
        <v>1265.5999999999999</v>
      </c>
      <c r="AA318" s="41">
        <v>0</v>
      </c>
      <c r="AB318" s="41">
        <v>0</v>
      </c>
      <c r="AC318" s="41">
        <v>0</v>
      </c>
      <c r="AD318" s="41">
        <v>0</v>
      </c>
      <c r="AE318" s="41">
        <v>9743.59</v>
      </c>
    </row>
    <row r="319" spans="2:31" s="39" customFormat="1" ht="12" hidden="1" outlineLevel="2" x14ac:dyDescent="0.2">
      <c r="B319" s="2" t="s">
        <v>103</v>
      </c>
      <c r="C319" s="2" t="s">
        <v>146</v>
      </c>
      <c r="D319" s="2" t="s">
        <v>323</v>
      </c>
      <c r="E319" s="40">
        <f t="shared" si="25"/>
        <v>734.36</v>
      </c>
      <c r="F319" s="41">
        <v>0</v>
      </c>
      <c r="G319" s="41">
        <v>0</v>
      </c>
      <c r="H319" s="41">
        <v>0</v>
      </c>
      <c r="I319" s="41">
        <v>0</v>
      </c>
      <c r="J319" s="41">
        <v>0</v>
      </c>
      <c r="K319" s="41">
        <v>0</v>
      </c>
      <c r="L319" s="41">
        <v>0</v>
      </c>
      <c r="M319" s="41">
        <v>0</v>
      </c>
      <c r="N319" s="41">
        <v>0</v>
      </c>
      <c r="O319" s="41">
        <v>0</v>
      </c>
      <c r="P319" s="41">
        <v>0</v>
      </c>
      <c r="Q319" s="41">
        <v>0</v>
      </c>
      <c r="R319" s="41">
        <v>0</v>
      </c>
      <c r="S319" s="41">
        <v>0</v>
      </c>
      <c r="T319" s="41">
        <v>0</v>
      </c>
      <c r="U319" s="41">
        <v>0</v>
      </c>
      <c r="V319" s="41">
        <v>0</v>
      </c>
      <c r="W319" s="41">
        <v>0</v>
      </c>
      <c r="X319" s="41">
        <v>0</v>
      </c>
      <c r="Y319" s="41">
        <v>734.36</v>
      </c>
      <c r="Z319" s="41">
        <v>0</v>
      </c>
      <c r="AA319" s="41">
        <v>0</v>
      </c>
      <c r="AB319" s="41">
        <v>0</v>
      </c>
      <c r="AC319" s="41">
        <v>0</v>
      </c>
      <c r="AD319" s="41">
        <v>0</v>
      </c>
      <c r="AE319" s="41">
        <v>0</v>
      </c>
    </row>
    <row r="320" spans="2:31" s="39" customFormat="1" ht="12" hidden="1" outlineLevel="2" x14ac:dyDescent="0.2">
      <c r="B320" s="2" t="s">
        <v>103</v>
      </c>
      <c r="C320" s="2" t="s">
        <v>147</v>
      </c>
      <c r="D320" s="2" t="s">
        <v>324</v>
      </c>
      <c r="E320" s="40">
        <f t="shared" si="25"/>
        <v>4660.3899999999994</v>
      </c>
      <c r="F320" s="41">
        <v>0</v>
      </c>
      <c r="G320" s="41">
        <v>0</v>
      </c>
      <c r="H320" s="41">
        <v>0</v>
      </c>
      <c r="I320" s="41">
        <v>0</v>
      </c>
      <c r="J320" s="41">
        <v>0</v>
      </c>
      <c r="K320" s="41">
        <v>4260.1899999999996</v>
      </c>
      <c r="L320" s="41">
        <v>0</v>
      </c>
      <c r="M320" s="41">
        <v>0</v>
      </c>
      <c r="N320" s="41">
        <v>0</v>
      </c>
      <c r="O320" s="41">
        <v>0</v>
      </c>
      <c r="P320" s="41">
        <v>313.38</v>
      </c>
      <c r="Q320" s="41">
        <v>0</v>
      </c>
      <c r="R320" s="41">
        <v>0</v>
      </c>
      <c r="S320" s="41">
        <v>0</v>
      </c>
      <c r="T320" s="41">
        <v>0</v>
      </c>
      <c r="U320" s="41">
        <v>0</v>
      </c>
      <c r="V320" s="41">
        <v>0</v>
      </c>
      <c r="W320" s="41">
        <v>0</v>
      </c>
      <c r="X320" s="41">
        <v>86.82</v>
      </c>
      <c r="Y320" s="41">
        <v>0</v>
      </c>
      <c r="Z320" s="41">
        <v>0</v>
      </c>
      <c r="AA320" s="41">
        <v>0</v>
      </c>
      <c r="AB320" s="41">
        <v>0</v>
      </c>
      <c r="AC320" s="41">
        <v>0</v>
      </c>
      <c r="AD320" s="41">
        <v>0</v>
      </c>
      <c r="AE320" s="41">
        <v>0</v>
      </c>
    </row>
    <row r="321" spans="2:31" s="39" customFormat="1" ht="12" hidden="1" outlineLevel="2" x14ac:dyDescent="0.2">
      <c r="B321" s="2" t="s">
        <v>103</v>
      </c>
      <c r="C321" s="2" t="s">
        <v>148</v>
      </c>
      <c r="D321" s="2" t="s">
        <v>325</v>
      </c>
      <c r="E321" s="40">
        <f t="shared" si="25"/>
        <v>5790.9099999999989</v>
      </c>
      <c r="F321" s="41">
        <v>180.81000000000003</v>
      </c>
      <c r="G321" s="41">
        <v>914.06</v>
      </c>
      <c r="H321" s="41">
        <v>214.18</v>
      </c>
      <c r="I321" s="41">
        <v>0</v>
      </c>
      <c r="J321" s="41">
        <v>0</v>
      </c>
      <c r="K321" s="41">
        <v>0</v>
      </c>
      <c r="L321" s="41">
        <v>0</v>
      </c>
      <c r="M321" s="41">
        <v>0</v>
      </c>
      <c r="N321" s="41">
        <v>3368.96</v>
      </c>
      <c r="O321" s="41">
        <v>0</v>
      </c>
      <c r="P321" s="41">
        <v>0</v>
      </c>
      <c r="Q321" s="41">
        <v>0</v>
      </c>
      <c r="R321" s="41">
        <v>0</v>
      </c>
      <c r="S321" s="41">
        <v>9.1199999999999992</v>
      </c>
      <c r="T321" s="41">
        <v>0</v>
      </c>
      <c r="U321" s="41">
        <v>0</v>
      </c>
      <c r="V321" s="41">
        <v>0</v>
      </c>
      <c r="W321" s="41">
        <v>0</v>
      </c>
      <c r="X321" s="41">
        <v>0</v>
      </c>
      <c r="Y321" s="41">
        <v>22.32</v>
      </c>
      <c r="Z321" s="41">
        <v>176.12</v>
      </c>
      <c r="AA321" s="41">
        <v>0</v>
      </c>
      <c r="AB321" s="41">
        <v>256.90999999999997</v>
      </c>
      <c r="AC321" s="41">
        <v>357.19</v>
      </c>
      <c r="AD321" s="41">
        <v>0</v>
      </c>
      <c r="AE321" s="41">
        <v>291.24</v>
      </c>
    </row>
    <row r="322" spans="2:31" s="39" customFormat="1" ht="12" hidden="1" outlineLevel="2" x14ac:dyDescent="0.2">
      <c r="B322" s="2" t="s">
        <v>103</v>
      </c>
      <c r="C322" s="2" t="s">
        <v>149</v>
      </c>
      <c r="D322" s="2" t="s">
        <v>326</v>
      </c>
      <c r="E322" s="40">
        <f t="shared" ref="E322:E336" si="28">SUM(F322:AE322)</f>
        <v>187725.32999999993</v>
      </c>
      <c r="F322" s="41">
        <v>0</v>
      </c>
      <c r="G322" s="41">
        <v>0</v>
      </c>
      <c r="H322" s="41">
        <v>0</v>
      </c>
      <c r="I322" s="41">
        <v>2565.83</v>
      </c>
      <c r="J322" s="41">
        <v>17105.52</v>
      </c>
      <c r="K322" s="41">
        <v>533.38</v>
      </c>
      <c r="L322" s="41">
        <v>32654.95</v>
      </c>
      <c r="M322" s="41">
        <v>0</v>
      </c>
      <c r="N322" s="41">
        <v>0</v>
      </c>
      <c r="O322" s="41">
        <v>3751.21</v>
      </c>
      <c r="P322" s="41">
        <v>25456.760000000002</v>
      </c>
      <c r="Q322" s="41">
        <v>2483.34</v>
      </c>
      <c r="R322" s="41">
        <v>8764.1999999999989</v>
      </c>
      <c r="S322" s="41">
        <v>0</v>
      </c>
      <c r="T322" s="41">
        <v>30590.71</v>
      </c>
      <c r="U322" s="41">
        <v>41371.14</v>
      </c>
      <c r="V322" s="41">
        <v>4625.22</v>
      </c>
      <c r="W322" s="41">
        <v>11133.64</v>
      </c>
      <c r="X322" s="41">
        <v>1755.77</v>
      </c>
      <c r="Y322" s="41">
        <v>961.90000000000009</v>
      </c>
      <c r="Z322" s="41">
        <v>0</v>
      </c>
      <c r="AA322" s="41">
        <v>3348.5500000000006</v>
      </c>
      <c r="AB322" s="41">
        <v>0</v>
      </c>
      <c r="AC322" s="41">
        <v>0</v>
      </c>
      <c r="AD322" s="41">
        <v>623.21</v>
      </c>
      <c r="AE322" s="41">
        <v>0</v>
      </c>
    </row>
    <row r="323" spans="2:31" s="39" customFormat="1" ht="12" hidden="1" outlineLevel="2" x14ac:dyDescent="0.2">
      <c r="B323" s="2" t="s">
        <v>103</v>
      </c>
      <c r="C323" s="2" t="s">
        <v>150</v>
      </c>
      <c r="D323" s="2" t="s">
        <v>327</v>
      </c>
      <c r="E323" s="40">
        <f t="shared" si="28"/>
        <v>33617.61</v>
      </c>
      <c r="F323" s="41">
        <v>0</v>
      </c>
      <c r="G323" s="41">
        <v>0</v>
      </c>
      <c r="H323" s="41">
        <v>0</v>
      </c>
      <c r="I323" s="41">
        <v>0</v>
      </c>
      <c r="J323" s="41">
        <v>0</v>
      </c>
      <c r="K323" s="41">
        <v>0.15</v>
      </c>
      <c r="L323" s="41">
        <v>0</v>
      </c>
      <c r="M323" s="41">
        <v>0</v>
      </c>
      <c r="N323" s="41">
        <v>0</v>
      </c>
      <c r="O323" s="41">
        <v>2989.34</v>
      </c>
      <c r="P323" s="41">
        <v>23754.45</v>
      </c>
      <c r="Q323" s="41">
        <v>2135.17</v>
      </c>
      <c r="R323" s="41">
        <v>0</v>
      </c>
      <c r="S323" s="41">
        <v>0</v>
      </c>
      <c r="T323" s="41">
        <v>0</v>
      </c>
      <c r="U323" s="41">
        <v>0</v>
      </c>
      <c r="V323" s="41">
        <v>4080.02</v>
      </c>
      <c r="W323" s="41">
        <v>0</v>
      </c>
      <c r="X323" s="41">
        <v>658.48</v>
      </c>
      <c r="Y323" s="41">
        <v>0</v>
      </c>
      <c r="Z323" s="41">
        <v>0</v>
      </c>
      <c r="AA323" s="41">
        <v>0</v>
      </c>
      <c r="AB323" s="41">
        <v>0</v>
      </c>
      <c r="AC323" s="41">
        <v>0</v>
      </c>
      <c r="AD323" s="41">
        <v>0</v>
      </c>
      <c r="AE323" s="41">
        <v>0</v>
      </c>
    </row>
    <row r="324" spans="2:31" s="39" customFormat="1" ht="12" hidden="1" outlineLevel="2" x14ac:dyDescent="0.2">
      <c r="B324" s="2" t="s">
        <v>103</v>
      </c>
      <c r="C324" s="2" t="s">
        <v>151</v>
      </c>
      <c r="D324" s="2" t="s">
        <v>328</v>
      </c>
      <c r="E324" s="40">
        <f t="shared" si="28"/>
        <v>341240.05000000005</v>
      </c>
      <c r="F324" s="41">
        <v>0</v>
      </c>
      <c r="G324" s="41">
        <v>0</v>
      </c>
      <c r="H324" s="41">
        <v>0</v>
      </c>
      <c r="I324" s="41">
        <v>0</v>
      </c>
      <c r="J324" s="41">
        <v>101031.91</v>
      </c>
      <c r="K324" s="41">
        <v>0</v>
      </c>
      <c r="L324" s="41">
        <v>0</v>
      </c>
      <c r="M324" s="41">
        <v>0</v>
      </c>
      <c r="N324" s="41">
        <v>0</v>
      </c>
      <c r="O324" s="41">
        <v>0</v>
      </c>
      <c r="P324" s="41">
        <v>0</v>
      </c>
      <c r="Q324" s="41">
        <v>0</v>
      </c>
      <c r="R324" s="41">
        <v>51774.03</v>
      </c>
      <c r="S324" s="41">
        <v>0</v>
      </c>
      <c r="T324" s="41">
        <v>66562.45</v>
      </c>
      <c r="U324" s="41">
        <v>104349.41</v>
      </c>
      <c r="V324" s="41">
        <v>0</v>
      </c>
      <c r="W324" s="41">
        <v>0</v>
      </c>
      <c r="X324" s="41">
        <v>0</v>
      </c>
      <c r="Y324" s="41">
        <v>0</v>
      </c>
      <c r="Z324" s="41">
        <v>0</v>
      </c>
      <c r="AA324" s="41">
        <v>17522.25</v>
      </c>
      <c r="AB324" s="41">
        <v>0</v>
      </c>
      <c r="AC324" s="41">
        <v>0</v>
      </c>
      <c r="AD324" s="41">
        <v>0</v>
      </c>
      <c r="AE324" s="41">
        <v>0</v>
      </c>
    </row>
    <row r="325" spans="2:31" s="39" customFormat="1" ht="12" hidden="1" outlineLevel="2" x14ac:dyDescent="0.2">
      <c r="B325" s="2" t="s">
        <v>103</v>
      </c>
      <c r="C325" s="2" t="s">
        <v>152</v>
      </c>
      <c r="D325" s="2" t="s">
        <v>329</v>
      </c>
      <c r="E325" s="40">
        <f t="shared" si="28"/>
        <v>84804.03</v>
      </c>
      <c r="F325" s="41">
        <v>0</v>
      </c>
      <c r="G325" s="41">
        <v>0</v>
      </c>
      <c r="H325" s="41">
        <v>0</v>
      </c>
      <c r="I325" s="41">
        <v>84804.03</v>
      </c>
      <c r="J325" s="41">
        <v>0</v>
      </c>
      <c r="K325" s="41">
        <v>0</v>
      </c>
      <c r="L325" s="41">
        <v>0</v>
      </c>
      <c r="M325" s="41">
        <v>0</v>
      </c>
      <c r="N325" s="41">
        <v>0</v>
      </c>
      <c r="O325" s="41">
        <v>0</v>
      </c>
      <c r="P325" s="41">
        <v>0</v>
      </c>
      <c r="Q325" s="41">
        <v>0</v>
      </c>
      <c r="R325" s="41">
        <v>0</v>
      </c>
      <c r="S325" s="41">
        <v>0</v>
      </c>
      <c r="T325" s="41">
        <v>0</v>
      </c>
      <c r="U325" s="41">
        <v>0</v>
      </c>
      <c r="V325" s="41">
        <v>0</v>
      </c>
      <c r="W325" s="41">
        <v>0</v>
      </c>
      <c r="X325" s="41">
        <v>0</v>
      </c>
      <c r="Y325" s="41">
        <v>0</v>
      </c>
      <c r="Z325" s="41">
        <v>0</v>
      </c>
      <c r="AA325" s="41">
        <v>0</v>
      </c>
      <c r="AB325" s="41">
        <v>0</v>
      </c>
      <c r="AC325" s="41">
        <v>0</v>
      </c>
      <c r="AD325" s="41">
        <v>0</v>
      </c>
      <c r="AE325" s="41">
        <v>0</v>
      </c>
    </row>
    <row r="326" spans="2:31" s="39" customFormat="1" ht="12" hidden="1" outlineLevel="2" x14ac:dyDescent="0.2">
      <c r="B326" s="2" t="s">
        <v>103</v>
      </c>
      <c r="C326" s="2" t="s">
        <v>153</v>
      </c>
      <c r="D326" s="2" t="s">
        <v>330</v>
      </c>
      <c r="E326" s="40">
        <f t="shared" si="28"/>
        <v>207055.34999999998</v>
      </c>
      <c r="F326" s="41">
        <v>0</v>
      </c>
      <c r="G326" s="41">
        <v>0</v>
      </c>
      <c r="H326" s="41">
        <v>0</v>
      </c>
      <c r="I326" s="41">
        <v>0</v>
      </c>
      <c r="J326" s="41">
        <v>34988.789999999994</v>
      </c>
      <c r="K326" s="41">
        <v>0</v>
      </c>
      <c r="L326" s="41">
        <v>63936.34</v>
      </c>
      <c r="M326" s="41">
        <v>0</v>
      </c>
      <c r="N326" s="41">
        <v>0</v>
      </c>
      <c r="O326" s="41">
        <v>0</v>
      </c>
      <c r="P326" s="41">
        <v>0</v>
      </c>
      <c r="Q326" s="41">
        <v>0</v>
      </c>
      <c r="R326" s="41">
        <v>10469.369999999999</v>
      </c>
      <c r="S326" s="41">
        <v>0</v>
      </c>
      <c r="T326" s="41">
        <v>22256.53</v>
      </c>
      <c r="U326" s="41">
        <v>0</v>
      </c>
      <c r="V326" s="41">
        <v>0</v>
      </c>
      <c r="W326" s="41">
        <v>41392.410000000003</v>
      </c>
      <c r="X326" s="41">
        <v>0</v>
      </c>
      <c r="Y326" s="41">
        <v>8913.0500000000011</v>
      </c>
      <c r="Z326" s="41">
        <v>0</v>
      </c>
      <c r="AA326" s="41">
        <v>25098.86</v>
      </c>
      <c r="AB326" s="41">
        <v>0</v>
      </c>
      <c r="AC326" s="41">
        <v>0</v>
      </c>
      <c r="AD326" s="41">
        <v>0</v>
      </c>
      <c r="AE326" s="41">
        <v>0</v>
      </c>
    </row>
    <row r="327" spans="2:31" s="39" customFormat="1" ht="12" hidden="1" outlineLevel="2" x14ac:dyDescent="0.2">
      <c r="B327" s="2" t="s">
        <v>103</v>
      </c>
      <c r="C327" s="2" t="s">
        <v>154</v>
      </c>
      <c r="D327" s="2" t="s">
        <v>331</v>
      </c>
      <c r="E327" s="40">
        <f t="shared" si="28"/>
        <v>162588.59999999998</v>
      </c>
      <c r="F327" s="41">
        <v>0</v>
      </c>
      <c r="G327" s="41">
        <v>0</v>
      </c>
      <c r="H327" s="41">
        <v>0</v>
      </c>
      <c r="I327" s="41">
        <v>0</v>
      </c>
      <c r="J327" s="41">
        <v>4620.17</v>
      </c>
      <c r="K327" s="41">
        <v>0</v>
      </c>
      <c r="L327" s="41">
        <v>17934.650000000001</v>
      </c>
      <c r="M327" s="41">
        <v>0</v>
      </c>
      <c r="N327" s="41">
        <v>0</v>
      </c>
      <c r="O327" s="41">
        <v>0</v>
      </c>
      <c r="P327" s="41">
        <v>0</v>
      </c>
      <c r="Q327" s="41">
        <v>0</v>
      </c>
      <c r="R327" s="41">
        <v>0</v>
      </c>
      <c r="S327" s="41">
        <v>0</v>
      </c>
      <c r="T327" s="41">
        <v>140033.77999999997</v>
      </c>
      <c r="U327" s="41">
        <v>0</v>
      </c>
      <c r="V327" s="41">
        <v>0</v>
      </c>
      <c r="W327" s="41">
        <v>0</v>
      </c>
      <c r="X327" s="41">
        <v>0</v>
      </c>
      <c r="Y327" s="41">
        <v>0</v>
      </c>
      <c r="Z327" s="41">
        <v>0</v>
      </c>
      <c r="AA327" s="41">
        <v>0</v>
      </c>
      <c r="AB327" s="41">
        <v>0</v>
      </c>
      <c r="AC327" s="41">
        <v>0</v>
      </c>
      <c r="AD327" s="41">
        <v>0</v>
      </c>
      <c r="AE327" s="41">
        <v>0</v>
      </c>
    </row>
    <row r="328" spans="2:31" s="39" customFormat="1" ht="12" hidden="1" outlineLevel="2" x14ac:dyDescent="0.2">
      <c r="B328" s="2" t="s">
        <v>103</v>
      </c>
      <c r="C328" s="2" t="s">
        <v>155</v>
      </c>
      <c r="D328" s="2" t="s">
        <v>332</v>
      </c>
      <c r="E328" s="40">
        <f t="shared" si="28"/>
        <v>608185.2699999999</v>
      </c>
      <c r="F328" s="41">
        <v>0</v>
      </c>
      <c r="G328" s="41">
        <v>0</v>
      </c>
      <c r="H328" s="41">
        <v>0</v>
      </c>
      <c r="I328" s="41">
        <v>0</v>
      </c>
      <c r="J328" s="41">
        <v>69393.939999999988</v>
      </c>
      <c r="K328" s="41">
        <v>0</v>
      </c>
      <c r="L328" s="41">
        <v>144821.88</v>
      </c>
      <c r="M328" s="41">
        <v>0</v>
      </c>
      <c r="N328" s="41">
        <v>0</v>
      </c>
      <c r="O328" s="41">
        <v>0</v>
      </c>
      <c r="P328" s="41">
        <v>0</v>
      </c>
      <c r="Q328" s="41">
        <v>0</v>
      </c>
      <c r="R328" s="41">
        <v>18135.21</v>
      </c>
      <c r="S328" s="41">
        <v>0</v>
      </c>
      <c r="T328" s="41">
        <v>304209.28999999992</v>
      </c>
      <c r="U328" s="41">
        <v>0</v>
      </c>
      <c r="V328" s="41">
        <v>0</v>
      </c>
      <c r="W328" s="41">
        <v>12685.99</v>
      </c>
      <c r="X328" s="41">
        <v>0</v>
      </c>
      <c r="Y328" s="41">
        <v>15445.369999999999</v>
      </c>
      <c r="Z328" s="41">
        <v>0</v>
      </c>
      <c r="AA328" s="41">
        <v>43493.59</v>
      </c>
      <c r="AB328" s="41">
        <v>0</v>
      </c>
      <c r="AC328" s="41">
        <v>0</v>
      </c>
      <c r="AD328" s="41">
        <v>0</v>
      </c>
      <c r="AE328" s="41">
        <v>0</v>
      </c>
    </row>
    <row r="329" spans="2:31" s="39" customFormat="1" ht="12" hidden="1" outlineLevel="2" x14ac:dyDescent="0.2">
      <c r="B329" s="2" t="s">
        <v>103</v>
      </c>
      <c r="C329" s="2" t="s">
        <v>157</v>
      </c>
      <c r="D329" s="2" t="s">
        <v>334</v>
      </c>
      <c r="E329" s="40">
        <f t="shared" si="28"/>
        <v>708587.6399999999</v>
      </c>
      <c r="F329" s="41">
        <v>0</v>
      </c>
      <c r="G329" s="41">
        <v>0</v>
      </c>
      <c r="H329" s="41">
        <v>0</v>
      </c>
      <c r="I329" s="41">
        <v>0</v>
      </c>
      <c r="J329" s="41">
        <v>0</v>
      </c>
      <c r="K329" s="41">
        <v>45362.990000000005</v>
      </c>
      <c r="L329" s="41">
        <v>67485.23</v>
      </c>
      <c r="M329" s="41">
        <v>0</v>
      </c>
      <c r="N329" s="41">
        <v>0</v>
      </c>
      <c r="O329" s="41">
        <v>53720.770000000004</v>
      </c>
      <c r="P329" s="41">
        <v>254566.11</v>
      </c>
      <c r="Q329" s="41">
        <v>35654.36</v>
      </c>
      <c r="R329" s="41">
        <v>0</v>
      </c>
      <c r="S329" s="41">
        <v>0</v>
      </c>
      <c r="T329" s="41">
        <v>0</v>
      </c>
      <c r="U329" s="41">
        <v>0</v>
      </c>
      <c r="V329" s="41">
        <v>85467.12</v>
      </c>
      <c r="W329" s="41">
        <v>124460.84</v>
      </c>
      <c r="X329" s="41">
        <v>34727.889999999992</v>
      </c>
      <c r="Y329" s="41">
        <v>0</v>
      </c>
      <c r="Z329" s="41">
        <v>0</v>
      </c>
      <c r="AA329" s="41">
        <v>0</v>
      </c>
      <c r="AB329" s="41">
        <v>0</v>
      </c>
      <c r="AC329" s="41">
        <v>0</v>
      </c>
      <c r="AD329" s="41">
        <v>7142.33</v>
      </c>
      <c r="AE329" s="41">
        <v>0</v>
      </c>
    </row>
    <row r="330" spans="2:31" s="39" customFormat="1" ht="12" hidden="1" outlineLevel="2" x14ac:dyDescent="0.2">
      <c r="B330" s="2" t="s">
        <v>103</v>
      </c>
      <c r="C330" s="2" t="s">
        <v>158</v>
      </c>
      <c r="D330" s="2" t="s">
        <v>335</v>
      </c>
      <c r="E330" s="40">
        <f t="shared" si="28"/>
        <v>0</v>
      </c>
      <c r="F330" s="41">
        <v>0</v>
      </c>
      <c r="G330" s="41">
        <v>0</v>
      </c>
      <c r="H330" s="41">
        <v>0</v>
      </c>
      <c r="I330" s="41">
        <v>0</v>
      </c>
      <c r="J330" s="41">
        <v>0</v>
      </c>
      <c r="K330" s="41">
        <v>0</v>
      </c>
      <c r="L330" s="41">
        <v>0</v>
      </c>
      <c r="M330" s="41">
        <v>0</v>
      </c>
      <c r="N330" s="41">
        <v>0</v>
      </c>
      <c r="O330" s="41">
        <v>0</v>
      </c>
      <c r="P330" s="41">
        <v>0</v>
      </c>
      <c r="Q330" s="41">
        <v>0</v>
      </c>
      <c r="R330" s="41">
        <v>0</v>
      </c>
      <c r="S330" s="41">
        <v>0</v>
      </c>
      <c r="T330" s="41">
        <v>0</v>
      </c>
      <c r="U330" s="41">
        <v>0</v>
      </c>
      <c r="V330" s="41">
        <v>0</v>
      </c>
      <c r="W330" s="41">
        <v>0</v>
      </c>
      <c r="X330" s="41">
        <v>0</v>
      </c>
      <c r="Y330" s="41">
        <v>0</v>
      </c>
      <c r="Z330" s="41">
        <v>0</v>
      </c>
      <c r="AA330" s="41">
        <v>0</v>
      </c>
      <c r="AB330" s="41">
        <v>0</v>
      </c>
      <c r="AC330" s="41">
        <v>0</v>
      </c>
      <c r="AD330" s="41">
        <v>0</v>
      </c>
      <c r="AE330" s="41">
        <v>0</v>
      </c>
    </row>
    <row r="331" spans="2:31" s="39" customFormat="1" ht="12" hidden="1" outlineLevel="2" x14ac:dyDescent="0.2">
      <c r="B331" s="2" t="s">
        <v>103</v>
      </c>
      <c r="C331" s="2" t="s">
        <v>159</v>
      </c>
      <c r="D331" s="2" t="s">
        <v>336</v>
      </c>
      <c r="E331" s="40">
        <f t="shared" si="28"/>
        <v>217812.7</v>
      </c>
      <c r="F331" s="41">
        <v>0</v>
      </c>
      <c r="G331" s="41">
        <v>0</v>
      </c>
      <c r="H331" s="41">
        <v>0</v>
      </c>
      <c r="I331" s="41">
        <v>0</v>
      </c>
      <c r="J331" s="41">
        <v>13326.35</v>
      </c>
      <c r="K331" s="41">
        <v>0</v>
      </c>
      <c r="L331" s="41">
        <v>0</v>
      </c>
      <c r="M331" s="41">
        <v>0</v>
      </c>
      <c r="N331" s="41">
        <v>0</v>
      </c>
      <c r="O331" s="41">
        <v>0</v>
      </c>
      <c r="P331" s="41">
        <v>0</v>
      </c>
      <c r="Q331" s="41">
        <v>0</v>
      </c>
      <c r="R331" s="41">
        <v>204486.35</v>
      </c>
      <c r="S331" s="41">
        <v>0</v>
      </c>
      <c r="T331" s="41">
        <v>0</v>
      </c>
      <c r="U331" s="41">
        <v>0</v>
      </c>
      <c r="V331" s="41">
        <v>0</v>
      </c>
      <c r="W331" s="41">
        <v>0</v>
      </c>
      <c r="X331" s="41">
        <v>0</v>
      </c>
      <c r="Y331" s="41">
        <v>0</v>
      </c>
      <c r="Z331" s="41">
        <v>0</v>
      </c>
      <c r="AA331" s="41">
        <v>0</v>
      </c>
      <c r="AB331" s="41">
        <v>0</v>
      </c>
      <c r="AC331" s="41">
        <v>0</v>
      </c>
      <c r="AD331" s="41">
        <v>0</v>
      </c>
      <c r="AE331" s="41">
        <v>0</v>
      </c>
    </row>
    <row r="332" spans="2:31" s="39" customFormat="1" ht="12" hidden="1" outlineLevel="2" x14ac:dyDescent="0.2">
      <c r="B332" s="2" t="s">
        <v>103</v>
      </c>
      <c r="C332" s="2" t="s">
        <v>160</v>
      </c>
      <c r="D332" s="2" t="s">
        <v>337</v>
      </c>
      <c r="E332" s="40">
        <f t="shared" si="28"/>
        <v>159488.66999999998</v>
      </c>
      <c r="F332" s="41">
        <v>0</v>
      </c>
      <c r="G332" s="41">
        <v>0</v>
      </c>
      <c r="H332" s="41">
        <v>0</v>
      </c>
      <c r="I332" s="41">
        <v>0</v>
      </c>
      <c r="J332" s="41">
        <v>0</v>
      </c>
      <c r="K332" s="41">
        <v>10134.539999999999</v>
      </c>
      <c r="L332" s="41">
        <v>107496.35</v>
      </c>
      <c r="M332" s="41">
        <v>0</v>
      </c>
      <c r="N332" s="41">
        <v>0</v>
      </c>
      <c r="O332" s="41">
        <v>0</v>
      </c>
      <c r="P332" s="41">
        <v>0</v>
      </c>
      <c r="Q332" s="41">
        <v>0</v>
      </c>
      <c r="R332" s="41">
        <v>0</v>
      </c>
      <c r="S332" s="41">
        <v>0</v>
      </c>
      <c r="T332" s="41">
        <v>0</v>
      </c>
      <c r="U332" s="41">
        <v>0</v>
      </c>
      <c r="V332" s="41">
        <v>0</v>
      </c>
      <c r="W332" s="41">
        <v>41857.78</v>
      </c>
      <c r="X332" s="41">
        <v>0</v>
      </c>
      <c r="Y332" s="41">
        <v>0</v>
      </c>
      <c r="Z332" s="41">
        <v>0</v>
      </c>
      <c r="AA332" s="41">
        <v>0</v>
      </c>
      <c r="AB332" s="41">
        <v>0</v>
      </c>
      <c r="AC332" s="41">
        <v>0</v>
      </c>
      <c r="AD332" s="41">
        <v>0</v>
      </c>
      <c r="AE332" s="41">
        <v>0</v>
      </c>
    </row>
    <row r="333" spans="2:31" s="39" customFormat="1" ht="12" hidden="1" outlineLevel="2" x14ac:dyDescent="0.2">
      <c r="B333" s="2"/>
      <c r="C333" s="39" t="s">
        <v>250</v>
      </c>
      <c r="D333" s="2" t="s">
        <v>406</v>
      </c>
      <c r="E333" s="40">
        <f t="shared" si="28"/>
        <v>9426.5400000000009</v>
      </c>
      <c r="F333" s="41">
        <v>0</v>
      </c>
      <c r="G333" s="41">
        <v>0</v>
      </c>
      <c r="H333" s="41">
        <v>0</v>
      </c>
      <c r="I333" s="41">
        <v>0</v>
      </c>
      <c r="J333" s="41">
        <v>0</v>
      </c>
      <c r="K333" s="41">
        <v>0</v>
      </c>
      <c r="L333" s="41">
        <v>0</v>
      </c>
      <c r="M333" s="41">
        <v>0</v>
      </c>
      <c r="N333" s="41">
        <v>0</v>
      </c>
      <c r="O333" s="41">
        <v>0</v>
      </c>
      <c r="P333" s="41">
        <v>0</v>
      </c>
      <c r="Q333" s="41">
        <v>0</v>
      </c>
      <c r="R333" s="41">
        <v>0</v>
      </c>
      <c r="S333" s="41">
        <v>0</v>
      </c>
      <c r="T333" s="41">
        <v>0</v>
      </c>
      <c r="U333" s="41">
        <v>0</v>
      </c>
      <c r="V333" s="41">
        <v>0</v>
      </c>
      <c r="W333" s="41">
        <v>0</v>
      </c>
      <c r="X333" s="41">
        <v>0</v>
      </c>
      <c r="Y333" s="41">
        <v>0</v>
      </c>
      <c r="Z333" s="41">
        <v>0</v>
      </c>
      <c r="AA333" s="41">
        <v>0</v>
      </c>
      <c r="AB333" s="41">
        <v>0</v>
      </c>
      <c r="AC333" s="41">
        <v>0</v>
      </c>
      <c r="AD333" s="41">
        <v>9426.5400000000009</v>
      </c>
      <c r="AE333" s="41">
        <v>0</v>
      </c>
    </row>
    <row r="334" spans="2:31" s="39" customFormat="1" ht="12" hidden="1" outlineLevel="2" x14ac:dyDescent="0.2">
      <c r="B334" s="2"/>
      <c r="C334" s="39" t="s">
        <v>251</v>
      </c>
      <c r="D334" s="2" t="s">
        <v>407</v>
      </c>
      <c r="E334" s="40">
        <f t="shared" si="28"/>
        <v>13298.66</v>
      </c>
      <c r="F334" s="41">
        <v>0</v>
      </c>
      <c r="G334" s="41">
        <v>0</v>
      </c>
      <c r="H334" s="41">
        <v>0</v>
      </c>
      <c r="I334" s="41">
        <v>0</v>
      </c>
      <c r="J334" s="41">
        <v>0</v>
      </c>
      <c r="K334" s="41">
        <v>0</v>
      </c>
      <c r="L334" s="41">
        <v>0</v>
      </c>
      <c r="M334" s="41">
        <v>0</v>
      </c>
      <c r="N334" s="41">
        <v>0</v>
      </c>
      <c r="O334" s="41">
        <v>0</v>
      </c>
      <c r="P334" s="41">
        <v>0</v>
      </c>
      <c r="Q334" s="41">
        <v>0</v>
      </c>
      <c r="R334" s="41">
        <v>0</v>
      </c>
      <c r="S334" s="41">
        <v>0</v>
      </c>
      <c r="T334" s="41">
        <v>0</v>
      </c>
      <c r="U334" s="41">
        <v>0</v>
      </c>
      <c r="V334" s="41">
        <v>0</v>
      </c>
      <c r="W334" s="41">
        <v>0</v>
      </c>
      <c r="X334" s="41">
        <v>0</v>
      </c>
      <c r="Y334" s="41">
        <v>0</v>
      </c>
      <c r="Z334" s="41">
        <v>0</v>
      </c>
      <c r="AA334" s="41">
        <v>0</v>
      </c>
      <c r="AB334" s="41">
        <v>0</v>
      </c>
      <c r="AC334" s="41">
        <v>0</v>
      </c>
      <c r="AD334" s="41">
        <v>13298.66</v>
      </c>
      <c r="AE334" s="41">
        <v>0</v>
      </c>
    </row>
    <row r="335" spans="2:31" s="39" customFormat="1" ht="12" hidden="1" outlineLevel="2" x14ac:dyDescent="0.2">
      <c r="B335" s="2" t="s">
        <v>103</v>
      </c>
      <c r="C335" s="2" t="s">
        <v>162</v>
      </c>
      <c r="D335" s="2" t="s">
        <v>339</v>
      </c>
      <c r="E335" s="40">
        <f t="shared" si="28"/>
        <v>329.79</v>
      </c>
      <c r="F335" s="41">
        <v>0</v>
      </c>
      <c r="G335" s="41">
        <v>0</v>
      </c>
      <c r="H335" s="41">
        <v>0</v>
      </c>
      <c r="I335" s="41">
        <v>0</v>
      </c>
      <c r="J335" s="41">
        <v>0</v>
      </c>
      <c r="K335" s="41">
        <v>0</v>
      </c>
      <c r="L335" s="41">
        <v>0</v>
      </c>
      <c r="M335" s="41">
        <v>0</v>
      </c>
      <c r="N335" s="41">
        <v>0</v>
      </c>
      <c r="O335" s="41">
        <v>0</v>
      </c>
      <c r="P335" s="41">
        <v>0</v>
      </c>
      <c r="Q335" s="41">
        <v>0</v>
      </c>
      <c r="R335" s="41">
        <v>0</v>
      </c>
      <c r="S335" s="41">
        <v>0</v>
      </c>
      <c r="T335" s="41">
        <v>0</v>
      </c>
      <c r="U335" s="41">
        <v>0</v>
      </c>
      <c r="V335" s="41">
        <v>0</v>
      </c>
      <c r="W335" s="41">
        <v>0</v>
      </c>
      <c r="X335" s="41">
        <v>0</v>
      </c>
      <c r="Y335" s="41">
        <v>329.79</v>
      </c>
      <c r="Z335" s="41">
        <v>0</v>
      </c>
      <c r="AA335" s="41">
        <v>0</v>
      </c>
      <c r="AB335" s="41">
        <v>0</v>
      </c>
      <c r="AC335" s="41">
        <v>0</v>
      </c>
      <c r="AD335" s="41">
        <v>0</v>
      </c>
      <c r="AE335" s="41">
        <v>0</v>
      </c>
    </row>
    <row r="336" spans="2:31" s="39" customFormat="1" ht="12" hidden="1" outlineLevel="2" x14ac:dyDescent="0.2">
      <c r="B336" s="2" t="s">
        <v>103</v>
      </c>
      <c r="C336" s="2" t="s">
        <v>165</v>
      </c>
      <c r="D336" s="2" t="s">
        <v>342</v>
      </c>
      <c r="E336" s="40">
        <f t="shared" si="28"/>
        <v>27789.569999999996</v>
      </c>
      <c r="F336" s="41">
        <v>1549.26</v>
      </c>
      <c r="G336" s="41">
        <v>8077.49</v>
      </c>
      <c r="H336" s="41">
        <v>2040.64</v>
      </c>
      <c r="I336" s="41">
        <v>0</v>
      </c>
      <c r="J336" s="41">
        <v>0</v>
      </c>
      <c r="K336" s="41">
        <v>0</v>
      </c>
      <c r="L336" s="41">
        <v>0</v>
      </c>
      <c r="M336" s="41">
        <v>0</v>
      </c>
      <c r="N336" s="41">
        <v>8434.3399999999983</v>
      </c>
      <c r="O336" s="41">
        <v>0</v>
      </c>
      <c r="P336" s="41">
        <v>0</v>
      </c>
      <c r="Q336" s="41">
        <v>0</v>
      </c>
      <c r="R336" s="41">
        <v>0</v>
      </c>
      <c r="S336" s="41">
        <v>0</v>
      </c>
      <c r="T336" s="41">
        <v>0</v>
      </c>
      <c r="U336" s="41">
        <v>0</v>
      </c>
      <c r="V336" s="41">
        <v>0</v>
      </c>
      <c r="W336" s="41">
        <v>0</v>
      </c>
      <c r="X336" s="41">
        <v>0</v>
      </c>
      <c r="Y336" s="41">
        <v>0</v>
      </c>
      <c r="Z336" s="41">
        <v>0</v>
      </c>
      <c r="AA336" s="41">
        <v>0</v>
      </c>
      <c r="AB336" s="41">
        <v>551.52</v>
      </c>
      <c r="AC336" s="41">
        <v>7136.3200000000006</v>
      </c>
      <c r="AD336" s="41">
        <v>0</v>
      </c>
      <c r="AE336" s="41">
        <v>0</v>
      </c>
    </row>
    <row r="337" spans="1:31" ht="15.75" customHeight="1" outlineLevel="1" collapsed="1" x14ac:dyDescent="0.2">
      <c r="A337" s="1">
        <v>43</v>
      </c>
      <c r="B337" s="12" t="s">
        <v>166</v>
      </c>
      <c r="D337" s="45" t="s">
        <v>252</v>
      </c>
      <c r="E337" s="46">
        <f t="shared" ref="E337:AE337" si="29">SUBTOTAL(9,E277:E336)</f>
        <v>12900734.369999997</v>
      </c>
      <c r="F337" s="46">
        <f t="shared" si="29"/>
        <v>7468.72</v>
      </c>
      <c r="G337" s="46">
        <f t="shared" si="29"/>
        <v>225854.18</v>
      </c>
      <c r="H337" s="46">
        <f t="shared" si="29"/>
        <v>141890.02000000002</v>
      </c>
      <c r="I337" s="46">
        <f t="shared" si="29"/>
        <v>428299.85</v>
      </c>
      <c r="J337" s="46">
        <f t="shared" si="29"/>
        <v>959637.83000000019</v>
      </c>
      <c r="K337" s="30">
        <f t="shared" si="29"/>
        <v>136906.71000000002</v>
      </c>
      <c r="L337" s="30">
        <f t="shared" si="29"/>
        <v>6126014.3000000017</v>
      </c>
      <c r="M337" s="30">
        <f t="shared" si="29"/>
        <v>0</v>
      </c>
      <c r="N337" s="30">
        <f t="shared" si="29"/>
        <v>620098.74</v>
      </c>
      <c r="O337" s="30">
        <f t="shared" si="29"/>
        <v>96818.010000000009</v>
      </c>
      <c r="P337" s="30">
        <f t="shared" si="29"/>
        <v>314053.17</v>
      </c>
      <c r="Q337" s="30">
        <f t="shared" si="29"/>
        <v>63124.210000000006</v>
      </c>
      <c r="R337" s="46">
        <f t="shared" si="29"/>
        <v>413905.88999999996</v>
      </c>
      <c r="S337" s="30">
        <f t="shared" si="29"/>
        <v>14440.04</v>
      </c>
      <c r="T337" s="30">
        <f t="shared" si="29"/>
        <v>930961.1</v>
      </c>
      <c r="U337" s="30">
        <f t="shared" si="29"/>
        <v>145720.54999999999</v>
      </c>
      <c r="V337" s="30">
        <f t="shared" si="29"/>
        <v>179746.2</v>
      </c>
      <c r="W337" s="30">
        <f t="shared" si="29"/>
        <v>397734.87</v>
      </c>
      <c r="X337" s="30">
        <f t="shared" si="29"/>
        <v>301303.54000000004</v>
      </c>
      <c r="Y337" s="30">
        <f t="shared" si="29"/>
        <v>163777.15999999997</v>
      </c>
      <c r="Z337" s="30">
        <f t="shared" si="29"/>
        <v>4476.9199999999992</v>
      </c>
      <c r="AA337" s="30">
        <f t="shared" si="29"/>
        <v>467761.95999999996</v>
      </c>
      <c r="AB337" s="30">
        <f t="shared" si="29"/>
        <v>17238.78</v>
      </c>
      <c r="AC337" s="30">
        <f t="shared" si="29"/>
        <v>559580.29</v>
      </c>
      <c r="AD337" s="30">
        <f t="shared" si="29"/>
        <v>33536.47</v>
      </c>
      <c r="AE337" s="30">
        <f t="shared" si="29"/>
        <v>150384.85999999999</v>
      </c>
    </row>
    <row r="338" spans="1:31" s="39" customFormat="1" ht="12" hidden="1" outlineLevel="2" x14ac:dyDescent="0.2">
      <c r="B338" s="2" t="s">
        <v>253</v>
      </c>
      <c r="C338" s="2" t="s">
        <v>169</v>
      </c>
      <c r="D338" s="2" t="s">
        <v>343</v>
      </c>
      <c r="E338" s="40">
        <f t="shared" ref="E338:E401" si="30">SUM(F338:AE338)</f>
        <v>476158.94000000006</v>
      </c>
      <c r="F338" s="41">
        <v>56701.510000000009</v>
      </c>
      <c r="G338" s="41">
        <v>0</v>
      </c>
      <c r="H338" s="41">
        <v>0</v>
      </c>
      <c r="I338" s="41">
        <v>0</v>
      </c>
      <c r="J338" s="41">
        <v>0</v>
      </c>
      <c r="K338" s="41">
        <v>0</v>
      </c>
      <c r="L338" s="41">
        <v>0</v>
      </c>
      <c r="M338" s="41">
        <v>0</v>
      </c>
      <c r="N338" s="41">
        <v>0</v>
      </c>
      <c r="O338" s="41">
        <v>0</v>
      </c>
      <c r="P338" s="41">
        <v>0</v>
      </c>
      <c r="Q338" s="41">
        <v>0</v>
      </c>
      <c r="R338" s="41">
        <v>0</v>
      </c>
      <c r="S338" s="41">
        <v>0</v>
      </c>
      <c r="T338" s="41">
        <v>0</v>
      </c>
      <c r="U338" s="41">
        <v>0</v>
      </c>
      <c r="V338" s="41">
        <v>0</v>
      </c>
      <c r="W338" s="41">
        <v>0</v>
      </c>
      <c r="X338" s="41">
        <v>0</v>
      </c>
      <c r="Y338" s="41">
        <v>0</v>
      </c>
      <c r="Z338" s="41">
        <v>0</v>
      </c>
      <c r="AA338" s="41">
        <v>0</v>
      </c>
      <c r="AB338" s="41">
        <v>0</v>
      </c>
      <c r="AC338" s="41">
        <v>419457.43000000005</v>
      </c>
      <c r="AD338" s="41">
        <v>0</v>
      </c>
      <c r="AE338" s="41">
        <v>0</v>
      </c>
    </row>
    <row r="339" spans="1:31" s="39" customFormat="1" ht="12" hidden="1" outlineLevel="2" x14ac:dyDescent="0.2">
      <c r="B339" s="2" t="s">
        <v>253</v>
      </c>
      <c r="C339" s="2" t="s">
        <v>170</v>
      </c>
      <c r="D339" s="2" t="s">
        <v>344</v>
      </c>
      <c r="E339" s="40">
        <f t="shared" si="30"/>
        <v>145522.91</v>
      </c>
      <c r="F339" s="41">
        <v>0</v>
      </c>
      <c r="G339" s="41">
        <v>0</v>
      </c>
      <c r="H339" s="41">
        <v>0</v>
      </c>
      <c r="I339" s="41">
        <v>0</v>
      </c>
      <c r="J339" s="41">
        <v>0</v>
      </c>
      <c r="K339" s="41">
        <v>0</v>
      </c>
      <c r="L339" s="41">
        <v>0</v>
      </c>
      <c r="M339" s="41">
        <v>0</v>
      </c>
      <c r="N339" s="41">
        <v>0</v>
      </c>
      <c r="O339" s="41">
        <v>0</v>
      </c>
      <c r="P339" s="41">
        <v>0</v>
      </c>
      <c r="Q339" s="41">
        <v>0</v>
      </c>
      <c r="R339" s="41">
        <v>0</v>
      </c>
      <c r="S339" s="41">
        <v>0</v>
      </c>
      <c r="T339" s="41">
        <v>0</v>
      </c>
      <c r="U339" s="41">
        <v>145522.91</v>
      </c>
      <c r="V339" s="41">
        <v>0</v>
      </c>
      <c r="W339" s="41">
        <v>0</v>
      </c>
      <c r="X339" s="41">
        <v>0</v>
      </c>
      <c r="Y339" s="41">
        <v>0</v>
      </c>
      <c r="Z339" s="41">
        <v>0</v>
      </c>
      <c r="AA339" s="41">
        <v>0</v>
      </c>
      <c r="AB339" s="41">
        <v>0</v>
      </c>
      <c r="AC339" s="41">
        <v>0</v>
      </c>
      <c r="AD339" s="41">
        <v>0</v>
      </c>
      <c r="AE339" s="41">
        <v>0</v>
      </c>
    </row>
    <row r="340" spans="1:31" s="39" customFormat="1" ht="12" hidden="1" outlineLevel="2" x14ac:dyDescent="0.2">
      <c r="B340" s="2" t="s">
        <v>253</v>
      </c>
      <c r="C340" s="2" t="s">
        <v>171</v>
      </c>
      <c r="D340" s="2" t="s">
        <v>345</v>
      </c>
      <c r="E340" s="40">
        <f t="shared" si="30"/>
        <v>393047.99</v>
      </c>
      <c r="F340" s="41">
        <v>0</v>
      </c>
      <c r="G340" s="41">
        <v>0</v>
      </c>
      <c r="H340" s="41">
        <v>0</v>
      </c>
      <c r="I340" s="41">
        <v>0</v>
      </c>
      <c r="J340" s="41">
        <v>0</v>
      </c>
      <c r="K340" s="41">
        <v>0</v>
      </c>
      <c r="L340" s="41">
        <v>0</v>
      </c>
      <c r="M340" s="41">
        <v>0</v>
      </c>
      <c r="N340" s="41">
        <v>0</v>
      </c>
      <c r="O340" s="41">
        <v>0</v>
      </c>
      <c r="P340" s="41">
        <v>0</v>
      </c>
      <c r="Q340" s="41">
        <v>0</v>
      </c>
      <c r="R340" s="41">
        <v>0</v>
      </c>
      <c r="S340" s="41">
        <v>0</v>
      </c>
      <c r="T340" s="41">
        <v>0</v>
      </c>
      <c r="U340" s="41">
        <v>393047.99</v>
      </c>
      <c r="V340" s="41">
        <v>0</v>
      </c>
      <c r="W340" s="41">
        <v>0</v>
      </c>
      <c r="X340" s="41">
        <v>0</v>
      </c>
      <c r="Y340" s="41">
        <v>0</v>
      </c>
      <c r="Z340" s="41">
        <v>0</v>
      </c>
      <c r="AA340" s="41">
        <v>0</v>
      </c>
      <c r="AB340" s="41">
        <v>0</v>
      </c>
      <c r="AC340" s="41">
        <v>0</v>
      </c>
      <c r="AD340" s="41">
        <v>0</v>
      </c>
      <c r="AE340" s="41">
        <v>0</v>
      </c>
    </row>
    <row r="341" spans="1:31" s="39" customFormat="1" ht="12" hidden="1" outlineLevel="2" x14ac:dyDescent="0.2">
      <c r="B341" s="2" t="s">
        <v>253</v>
      </c>
      <c r="C341" s="2" t="s">
        <v>172</v>
      </c>
      <c r="D341" s="2" t="s">
        <v>346</v>
      </c>
      <c r="E341" s="40">
        <f t="shared" si="30"/>
        <v>3343063.98</v>
      </c>
      <c r="F341" s="41">
        <v>0</v>
      </c>
      <c r="G341" s="41">
        <v>0</v>
      </c>
      <c r="H341" s="41">
        <v>0</v>
      </c>
      <c r="I341" s="41">
        <v>0</v>
      </c>
      <c r="J341" s="41">
        <v>0</v>
      </c>
      <c r="K341" s="41">
        <v>0</v>
      </c>
      <c r="L341" s="41">
        <v>340846.2</v>
      </c>
      <c r="M341" s="41">
        <v>0</v>
      </c>
      <c r="N341" s="41">
        <v>0</v>
      </c>
      <c r="O341" s="41">
        <v>0</v>
      </c>
      <c r="P341" s="41">
        <v>0</v>
      </c>
      <c r="Q341" s="41">
        <v>0</v>
      </c>
      <c r="R341" s="41">
        <v>0</v>
      </c>
      <c r="S341" s="41">
        <v>0</v>
      </c>
      <c r="T341" s="41">
        <v>1499426.0899999999</v>
      </c>
      <c r="U341" s="41">
        <v>1481445.58</v>
      </c>
      <c r="V341" s="41">
        <v>0</v>
      </c>
      <c r="W341" s="41">
        <v>0</v>
      </c>
      <c r="X341" s="41">
        <v>0</v>
      </c>
      <c r="Y341" s="41">
        <v>21346.11</v>
      </c>
      <c r="Z341" s="41">
        <v>0</v>
      </c>
      <c r="AA341" s="41">
        <v>0</v>
      </c>
      <c r="AB341" s="41">
        <v>0</v>
      </c>
      <c r="AC341" s="41">
        <v>0</v>
      </c>
      <c r="AD341" s="41">
        <v>0</v>
      </c>
      <c r="AE341" s="41">
        <v>0</v>
      </c>
    </row>
    <row r="342" spans="1:31" s="39" customFormat="1" ht="12" hidden="1" outlineLevel="2" x14ac:dyDescent="0.2">
      <c r="B342" s="2" t="s">
        <v>253</v>
      </c>
      <c r="C342" s="2" t="s">
        <v>173</v>
      </c>
      <c r="D342" s="2" t="s">
        <v>347</v>
      </c>
      <c r="E342" s="40">
        <f t="shared" si="30"/>
        <v>2266147.25</v>
      </c>
      <c r="F342" s="41">
        <v>0</v>
      </c>
      <c r="G342" s="41">
        <v>0</v>
      </c>
      <c r="H342" s="41">
        <v>0</v>
      </c>
      <c r="I342" s="41">
        <v>0</v>
      </c>
      <c r="J342" s="41">
        <v>0</v>
      </c>
      <c r="K342" s="41">
        <v>0</v>
      </c>
      <c r="L342" s="41">
        <v>1214725.3</v>
      </c>
      <c r="M342" s="41">
        <v>0</v>
      </c>
      <c r="N342" s="41">
        <v>0</v>
      </c>
      <c r="O342" s="41">
        <v>0</v>
      </c>
      <c r="P342" s="41">
        <v>0</v>
      </c>
      <c r="Q342" s="41">
        <v>0</v>
      </c>
      <c r="R342" s="41">
        <v>0</v>
      </c>
      <c r="S342" s="41">
        <v>0</v>
      </c>
      <c r="T342" s="41">
        <v>0</v>
      </c>
      <c r="U342" s="41">
        <v>1038245.74</v>
      </c>
      <c r="V342" s="41">
        <v>0</v>
      </c>
      <c r="W342" s="41">
        <v>0</v>
      </c>
      <c r="X342" s="41">
        <v>0</v>
      </c>
      <c r="Y342" s="41">
        <v>13176.21</v>
      </c>
      <c r="Z342" s="41">
        <v>0</v>
      </c>
      <c r="AA342" s="41">
        <v>0</v>
      </c>
      <c r="AB342" s="41">
        <v>0</v>
      </c>
      <c r="AC342" s="41">
        <v>0</v>
      </c>
      <c r="AD342" s="41">
        <v>0</v>
      </c>
      <c r="AE342" s="41">
        <v>0</v>
      </c>
    </row>
    <row r="343" spans="1:31" s="39" customFormat="1" ht="12" hidden="1" outlineLevel="2" x14ac:dyDescent="0.2">
      <c r="B343" s="2" t="s">
        <v>253</v>
      </c>
      <c r="C343" s="2" t="s">
        <v>174</v>
      </c>
      <c r="D343" s="2" t="s">
        <v>348</v>
      </c>
      <c r="E343" s="40">
        <f t="shared" si="30"/>
        <v>25702.23</v>
      </c>
      <c r="F343" s="41">
        <v>0</v>
      </c>
      <c r="G343" s="41">
        <v>0</v>
      </c>
      <c r="H343" s="41">
        <v>0</v>
      </c>
      <c r="I343" s="41">
        <v>0</v>
      </c>
      <c r="J343" s="41">
        <v>0</v>
      </c>
      <c r="K343" s="41">
        <v>0</v>
      </c>
      <c r="L343" s="41">
        <v>0</v>
      </c>
      <c r="M343" s="41">
        <v>0</v>
      </c>
      <c r="N343" s="41">
        <v>0</v>
      </c>
      <c r="O343" s="41">
        <v>0</v>
      </c>
      <c r="P343" s="41">
        <v>0</v>
      </c>
      <c r="Q343" s="41">
        <v>0</v>
      </c>
      <c r="R343" s="41">
        <v>0</v>
      </c>
      <c r="S343" s="41">
        <v>0</v>
      </c>
      <c r="T343" s="41">
        <v>25702.23</v>
      </c>
      <c r="U343" s="41">
        <v>0</v>
      </c>
      <c r="V343" s="41">
        <v>0</v>
      </c>
      <c r="W343" s="41">
        <v>0</v>
      </c>
      <c r="X343" s="41">
        <v>0</v>
      </c>
      <c r="Y343" s="41">
        <v>0</v>
      </c>
      <c r="Z343" s="41">
        <v>0</v>
      </c>
      <c r="AA343" s="41">
        <v>0</v>
      </c>
      <c r="AB343" s="41">
        <v>0</v>
      </c>
      <c r="AC343" s="41">
        <v>0</v>
      </c>
      <c r="AD343" s="41">
        <v>0</v>
      </c>
      <c r="AE343" s="41">
        <v>0</v>
      </c>
    </row>
    <row r="344" spans="1:31" s="39" customFormat="1" ht="12" hidden="1" outlineLevel="2" x14ac:dyDescent="0.2">
      <c r="B344" s="2" t="s">
        <v>253</v>
      </c>
      <c r="C344" s="2" t="s">
        <v>175</v>
      </c>
      <c r="D344" s="2" t="s">
        <v>349</v>
      </c>
      <c r="E344" s="40">
        <f t="shared" si="30"/>
        <v>1506669.25</v>
      </c>
      <c r="F344" s="41">
        <v>0</v>
      </c>
      <c r="G344" s="41">
        <v>0</v>
      </c>
      <c r="H344" s="41">
        <v>0</v>
      </c>
      <c r="I344" s="41">
        <v>0</v>
      </c>
      <c r="J344" s="41">
        <v>0</v>
      </c>
      <c r="K344" s="41">
        <v>0</v>
      </c>
      <c r="L344" s="41">
        <v>0</v>
      </c>
      <c r="M344" s="41">
        <v>0</v>
      </c>
      <c r="N344" s="41">
        <v>0</v>
      </c>
      <c r="O344" s="41">
        <v>0</v>
      </c>
      <c r="P344" s="41">
        <v>0</v>
      </c>
      <c r="Q344" s="41">
        <v>0</v>
      </c>
      <c r="R344" s="41">
        <v>959612.26000000013</v>
      </c>
      <c r="S344" s="41">
        <v>0</v>
      </c>
      <c r="T344" s="41">
        <v>488485.32000000007</v>
      </c>
      <c r="U344" s="41">
        <v>0</v>
      </c>
      <c r="V344" s="41">
        <v>0</v>
      </c>
      <c r="W344" s="41">
        <v>0</v>
      </c>
      <c r="X344" s="41">
        <v>0</v>
      </c>
      <c r="Y344" s="41">
        <v>0</v>
      </c>
      <c r="Z344" s="41">
        <v>0</v>
      </c>
      <c r="AA344" s="41">
        <v>58571.670000000006</v>
      </c>
      <c r="AB344" s="41">
        <v>0</v>
      </c>
      <c r="AC344" s="41">
        <v>0</v>
      </c>
      <c r="AD344" s="41">
        <v>0</v>
      </c>
      <c r="AE344" s="41">
        <v>0</v>
      </c>
    </row>
    <row r="345" spans="1:31" s="39" customFormat="1" ht="12" hidden="1" outlineLevel="2" x14ac:dyDescent="0.2">
      <c r="B345" s="2" t="s">
        <v>253</v>
      </c>
      <c r="C345" s="2" t="s">
        <v>176</v>
      </c>
      <c r="D345" s="2" t="s">
        <v>350</v>
      </c>
      <c r="E345" s="40">
        <f t="shared" si="30"/>
        <v>78555.090000000011</v>
      </c>
      <c r="F345" s="41">
        <v>0</v>
      </c>
      <c r="G345" s="41">
        <v>0</v>
      </c>
      <c r="H345" s="41">
        <v>0</v>
      </c>
      <c r="I345" s="41">
        <v>0</v>
      </c>
      <c r="J345" s="41">
        <v>0</v>
      </c>
      <c r="K345" s="41">
        <v>0</v>
      </c>
      <c r="L345" s="41">
        <v>0</v>
      </c>
      <c r="M345" s="41">
        <v>0</v>
      </c>
      <c r="N345" s="41">
        <v>0</v>
      </c>
      <c r="O345" s="41">
        <v>0</v>
      </c>
      <c r="P345" s="41">
        <v>0</v>
      </c>
      <c r="Q345" s="41">
        <v>0</v>
      </c>
      <c r="R345" s="41">
        <v>0</v>
      </c>
      <c r="S345" s="41">
        <v>0</v>
      </c>
      <c r="T345" s="41">
        <v>0</v>
      </c>
      <c r="U345" s="41">
        <v>0</v>
      </c>
      <c r="V345" s="41">
        <v>0</v>
      </c>
      <c r="W345" s="41">
        <v>0</v>
      </c>
      <c r="X345" s="41">
        <v>0</v>
      </c>
      <c r="Y345" s="41">
        <v>0</v>
      </c>
      <c r="Z345" s="41">
        <v>0</v>
      </c>
      <c r="AA345" s="41">
        <v>0</v>
      </c>
      <c r="AB345" s="41">
        <v>0</v>
      </c>
      <c r="AC345" s="41">
        <v>78555.090000000011</v>
      </c>
      <c r="AD345" s="41">
        <v>0</v>
      </c>
      <c r="AE345" s="41">
        <v>0</v>
      </c>
    </row>
    <row r="346" spans="1:31" s="39" customFormat="1" ht="12" hidden="1" outlineLevel="2" x14ac:dyDescent="0.2">
      <c r="B346" s="2" t="s">
        <v>253</v>
      </c>
      <c r="C346" s="2" t="s">
        <v>177</v>
      </c>
      <c r="D346" s="2" t="s">
        <v>351</v>
      </c>
      <c r="E346" s="40">
        <f t="shared" si="30"/>
        <v>628065.62</v>
      </c>
      <c r="F346" s="41">
        <v>0</v>
      </c>
      <c r="G346" s="41">
        <v>0</v>
      </c>
      <c r="H346" s="41">
        <v>0</v>
      </c>
      <c r="I346" s="41">
        <v>0</v>
      </c>
      <c r="J346" s="41">
        <v>0</v>
      </c>
      <c r="K346" s="41">
        <v>0</v>
      </c>
      <c r="L346" s="41">
        <v>0</v>
      </c>
      <c r="M346" s="41">
        <v>0</v>
      </c>
      <c r="N346" s="41">
        <v>0</v>
      </c>
      <c r="O346" s="41">
        <v>0</v>
      </c>
      <c r="P346" s="41">
        <v>0</v>
      </c>
      <c r="Q346" s="41">
        <v>0</v>
      </c>
      <c r="R346" s="41">
        <v>0</v>
      </c>
      <c r="S346" s="41">
        <v>0</v>
      </c>
      <c r="T346" s="41">
        <v>0</v>
      </c>
      <c r="U346" s="41">
        <v>0</v>
      </c>
      <c r="V346" s="41">
        <v>0</v>
      </c>
      <c r="W346" s="41">
        <v>0</v>
      </c>
      <c r="X346" s="41">
        <v>0</v>
      </c>
      <c r="Y346" s="41">
        <v>0</v>
      </c>
      <c r="Z346" s="41">
        <v>0</v>
      </c>
      <c r="AA346" s="41">
        <v>0</v>
      </c>
      <c r="AB346" s="41">
        <v>64397.920000000006</v>
      </c>
      <c r="AC346" s="41">
        <v>563667.69999999995</v>
      </c>
      <c r="AD346" s="41">
        <v>0</v>
      </c>
      <c r="AE346" s="41">
        <v>0</v>
      </c>
    </row>
    <row r="347" spans="1:31" s="39" customFormat="1" ht="12" hidden="1" outlineLevel="2" x14ac:dyDescent="0.2">
      <c r="B347" s="2" t="s">
        <v>253</v>
      </c>
      <c r="C347" s="2" t="s">
        <v>178</v>
      </c>
      <c r="D347" s="2" t="s">
        <v>352</v>
      </c>
      <c r="E347" s="40">
        <f t="shared" si="30"/>
        <v>8187630.2400000012</v>
      </c>
      <c r="F347" s="41">
        <v>0</v>
      </c>
      <c r="G347" s="41">
        <v>0</v>
      </c>
      <c r="H347" s="41">
        <v>0</v>
      </c>
      <c r="I347" s="41">
        <v>0</v>
      </c>
      <c r="J347" s="41">
        <v>0</v>
      </c>
      <c r="K347" s="41">
        <v>0</v>
      </c>
      <c r="L347" s="41">
        <v>1406079.1600000001</v>
      </c>
      <c r="M347" s="41">
        <v>0</v>
      </c>
      <c r="N347" s="41">
        <v>0</v>
      </c>
      <c r="O347" s="41">
        <v>0</v>
      </c>
      <c r="P347" s="41">
        <v>0</v>
      </c>
      <c r="Q347" s="41">
        <v>0</v>
      </c>
      <c r="R347" s="41">
        <v>775242.84</v>
      </c>
      <c r="S347" s="41">
        <v>0</v>
      </c>
      <c r="T347" s="41">
        <v>2435071.7700000005</v>
      </c>
      <c r="U347" s="41">
        <v>3494996.63</v>
      </c>
      <c r="V347" s="41">
        <v>0</v>
      </c>
      <c r="W347" s="41">
        <v>0</v>
      </c>
      <c r="X347" s="41">
        <v>0</v>
      </c>
      <c r="Y347" s="41">
        <v>29789.4</v>
      </c>
      <c r="Z347" s="41">
        <v>0</v>
      </c>
      <c r="AA347" s="41">
        <v>46450.44</v>
      </c>
      <c r="AB347" s="41">
        <v>0</v>
      </c>
      <c r="AC347" s="41">
        <v>0</v>
      </c>
      <c r="AD347" s="41">
        <v>0</v>
      </c>
      <c r="AE347" s="41">
        <v>0</v>
      </c>
    </row>
    <row r="348" spans="1:31" s="39" customFormat="1" ht="12" hidden="1" outlineLevel="2" x14ac:dyDescent="0.2">
      <c r="B348" s="2" t="s">
        <v>253</v>
      </c>
      <c r="C348" s="2" t="s">
        <v>179</v>
      </c>
      <c r="D348" s="2" t="s">
        <v>353</v>
      </c>
      <c r="E348" s="40">
        <f t="shared" si="30"/>
        <v>1051735.06</v>
      </c>
      <c r="F348" s="41">
        <v>53363.62</v>
      </c>
      <c r="G348" s="41">
        <v>0</v>
      </c>
      <c r="H348" s="41">
        <v>0</v>
      </c>
      <c r="I348" s="41">
        <v>0</v>
      </c>
      <c r="J348" s="41">
        <v>0</v>
      </c>
      <c r="K348" s="41">
        <v>0</v>
      </c>
      <c r="L348" s="41">
        <v>0</v>
      </c>
      <c r="M348" s="41">
        <v>0</v>
      </c>
      <c r="N348" s="41">
        <v>0</v>
      </c>
      <c r="O348" s="41">
        <v>0</v>
      </c>
      <c r="P348" s="41">
        <v>0</v>
      </c>
      <c r="Q348" s="41">
        <v>0</v>
      </c>
      <c r="R348" s="41">
        <v>0</v>
      </c>
      <c r="S348" s="41">
        <v>0</v>
      </c>
      <c r="T348" s="41">
        <v>0</v>
      </c>
      <c r="U348" s="41">
        <v>0</v>
      </c>
      <c r="V348" s="41">
        <v>0</v>
      </c>
      <c r="W348" s="41">
        <v>0</v>
      </c>
      <c r="X348" s="41">
        <v>0</v>
      </c>
      <c r="Y348" s="41">
        <v>0</v>
      </c>
      <c r="Z348" s="41">
        <v>0</v>
      </c>
      <c r="AA348" s="41">
        <v>0</v>
      </c>
      <c r="AB348" s="41">
        <v>54049.340000000004</v>
      </c>
      <c r="AC348" s="41">
        <v>944322.1</v>
      </c>
      <c r="AD348" s="41">
        <v>0</v>
      </c>
      <c r="AE348" s="41">
        <v>0</v>
      </c>
    </row>
    <row r="349" spans="1:31" s="39" customFormat="1" ht="12" hidden="1" outlineLevel="2" x14ac:dyDescent="0.2">
      <c r="B349" s="2" t="s">
        <v>253</v>
      </c>
      <c r="C349" s="2" t="s">
        <v>180</v>
      </c>
      <c r="D349" s="2" t="s">
        <v>354</v>
      </c>
      <c r="E349" s="40">
        <f t="shared" si="30"/>
        <v>809752</v>
      </c>
      <c r="F349" s="41">
        <v>0</v>
      </c>
      <c r="G349" s="41">
        <v>476577.95</v>
      </c>
      <c r="H349" s="41">
        <v>0</v>
      </c>
      <c r="I349" s="41">
        <v>0</v>
      </c>
      <c r="J349" s="41">
        <v>0</v>
      </c>
      <c r="K349" s="41">
        <v>0</v>
      </c>
      <c r="L349" s="41">
        <v>0</v>
      </c>
      <c r="M349" s="41">
        <v>0</v>
      </c>
      <c r="N349" s="41">
        <v>0</v>
      </c>
      <c r="O349" s="41">
        <v>0</v>
      </c>
      <c r="P349" s="41">
        <v>0</v>
      </c>
      <c r="Q349" s="41">
        <v>0</v>
      </c>
      <c r="R349" s="41">
        <v>0</v>
      </c>
      <c r="S349" s="41">
        <v>0</v>
      </c>
      <c r="T349" s="41">
        <v>0</v>
      </c>
      <c r="U349" s="41">
        <v>0</v>
      </c>
      <c r="V349" s="41">
        <v>0</v>
      </c>
      <c r="W349" s="41">
        <v>0</v>
      </c>
      <c r="X349" s="41">
        <v>0</v>
      </c>
      <c r="Y349" s="41">
        <v>0</v>
      </c>
      <c r="Z349" s="41">
        <v>0</v>
      </c>
      <c r="AA349" s="41">
        <v>0</v>
      </c>
      <c r="AB349" s="41">
        <v>0</v>
      </c>
      <c r="AC349" s="41">
        <v>333174.05</v>
      </c>
      <c r="AD349" s="41">
        <v>0</v>
      </c>
      <c r="AE349" s="41">
        <v>0</v>
      </c>
    </row>
    <row r="350" spans="1:31" s="39" customFormat="1" ht="12" hidden="1" outlineLevel="2" x14ac:dyDescent="0.2">
      <c r="B350" s="2" t="s">
        <v>253</v>
      </c>
      <c r="C350" s="2" t="s">
        <v>181</v>
      </c>
      <c r="D350" s="2" t="s">
        <v>355</v>
      </c>
      <c r="E350" s="40">
        <f t="shared" si="30"/>
        <v>114694.6</v>
      </c>
      <c r="F350" s="41">
        <v>0</v>
      </c>
      <c r="G350" s="41">
        <v>0</v>
      </c>
      <c r="H350" s="41">
        <v>114694.6</v>
      </c>
      <c r="I350" s="41">
        <v>0</v>
      </c>
      <c r="J350" s="41">
        <v>0</v>
      </c>
      <c r="K350" s="41">
        <v>0</v>
      </c>
      <c r="L350" s="41">
        <v>0</v>
      </c>
      <c r="M350" s="41">
        <v>0</v>
      </c>
      <c r="N350" s="41">
        <v>0</v>
      </c>
      <c r="O350" s="41">
        <v>0</v>
      </c>
      <c r="P350" s="41">
        <v>0</v>
      </c>
      <c r="Q350" s="41">
        <v>0</v>
      </c>
      <c r="R350" s="41">
        <v>0</v>
      </c>
      <c r="S350" s="41">
        <v>0</v>
      </c>
      <c r="T350" s="41">
        <v>0</v>
      </c>
      <c r="U350" s="41">
        <v>0</v>
      </c>
      <c r="V350" s="41">
        <v>0</v>
      </c>
      <c r="W350" s="41">
        <v>0</v>
      </c>
      <c r="X350" s="41">
        <v>0</v>
      </c>
      <c r="Y350" s="41">
        <v>0</v>
      </c>
      <c r="Z350" s="41">
        <v>0</v>
      </c>
      <c r="AA350" s="41">
        <v>0</v>
      </c>
      <c r="AB350" s="41">
        <v>0</v>
      </c>
      <c r="AC350" s="41">
        <v>0</v>
      </c>
      <c r="AD350" s="41">
        <v>0</v>
      </c>
      <c r="AE350" s="41">
        <v>0</v>
      </c>
    </row>
    <row r="351" spans="1:31" s="39" customFormat="1" ht="12" hidden="1" outlineLevel="2" x14ac:dyDescent="0.2">
      <c r="B351" s="2" t="s">
        <v>253</v>
      </c>
      <c r="C351" s="2" t="s">
        <v>182</v>
      </c>
      <c r="D351" s="2" t="s">
        <v>356</v>
      </c>
      <c r="E351" s="40">
        <f t="shared" si="30"/>
        <v>0</v>
      </c>
      <c r="F351" s="41">
        <v>0</v>
      </c>
      <c r="G351" s="41">
        <v>0</v>
      </c>
      <c r="H351" s="41">
        <v>0</v>
      </c>
      <c r="I351" s="41">
        <v>0</v>
      </c>
      <c r="J351" s="41">
        <v>0</v>
      </c>
      <c r="K351" s="41">
        <v>0</v>
      </c>
      <c r="L351" s="41">
        <v>0</v>
      </c>
      <c r="M351" s="41">
        <v>0</v>
      </c>
      <c r="N351" s="41">
        <v>0</v>
      </c>
      <c r="O351" s="41">
        <v>0</v>
      </c>
      <c r="P351" s="41">
        <v>0</v>
      </c>
      <c r="Q351" s="41">
        <v>0</v>
      </c>
      <c r="R351" s="41">
        <v>0</v>
      </c>
      <c r="S351" s="41">
        <v>0</v>
      </c>
      <c r="T351" s="41">
        <v>0</v>
      </c>
      <c r="U351" s="41">
        <v>0</v>
      </c>
      <c r="V351" s="41">
        <v>0</v>
      </c>
      <c r="W351" s="41">
        <v>0</v>
      </c>
      <c r="X351" s="41">
        <v>0</v>
      </c>
      <c r="Y351" s="41">
        <v>0</v>
      </c>
      <c r="Z351" s="41">
        <v>0</v>
      </c>
      <c r="AA351" s="41">
        <v>0</v>
      </c>
      <c r="AB351" s="41">
        <v>0</v>
      </c>
      <c r="AC351" s="41">
        <v>0</v>
      </c>
      <c r="AD351" s="41">
        <v>0</v>
      </c>
      <c r="AE351" s="41">
        <v>0</v>
      </c>
    </row>
    <row r="352" spans="1:31" s="39" customFormat="1" ht="12" hidden="1" outlineLevel="2" x14ac:dyDescent="0.2">
      <c r="B352" s="2" t="s">
        <v>253</v>
      </c>
      <c r="C352" s="2" t="s">
        <v>183</v>
      </c>
      <c r="D352" s="2" t="s">
        <v>357</v>
      </c>
      <c r="E352" s="40">
        <f t="shared" si="30"/>
        <v>2710914.8400000003</v>
      </c>
      <c r="F352" s="41">
        <v>0</v>
      </c>
      <c r="G352" s="41">
        <v>0</v>
      </c>
      <c r="H352" s="41">
        <v>0</v>
      </c>
      <c r="I352" s="41">
        <v>0</v>
      </c>
      <c r="J352" s="41">
        <v>2531377.66</v>
      </c>
      <c r="K352" s="41">
        <v>0</v>
      </c>
      <c r="L352" s="41">
        <v>0</v>
      </c>
      <c r="M352" s="41">
        <v>0</v>
      </c>
      <c r="N352" s="41">
        <v>0</v>
      </c>
      <c r="O352" s="41">
        <v>0</v>
      </c>
      <c r="P352" s="41">
        <v>0</v>
      </c>
      <c r="Q352" s="41">
        <v>0</v>
      </c>
      <c r="R352" s="41">
        <v>0</v>
      </c>
      <c r="S352" s="41">
        <v>0</v>
      </c>
      <c r="T352" s="41">
        <v>179537.18</v>
      </c>
      <c r="U352" s="41">
        <v>0</v>
      </c>
      <c r="V352" s="41">
        <v>0</v>
      </c>
      <c r="W352" s="41">
        <v>0</v>
      </c>
      <c r="X352" s="41">
        <v>0</v>
      </c>
      <c r="Y352" s="41">
        <v>0</v>
      </c>
      <c r="Z352" s="41">
        <v>0</v>
      </c>
      <c r="AA352" s="41">
        <v>0</v>
      </c>
      <c r="AB352" s="41">
        <v>0</v>
      </c>
      <c r="AC352" s="41">
        <v>0</v>
      </c>
      <c r="AD352" s="41">
        <v>0</v>
      </c>
      <c r="AE352" s="41">
        <v>0</v>
      </c>
    </row>
    <row r="353" spans="1:31" s="39" customFormat="1" ht="12" hidden="1" outlineLevel="2" x14ac:dyDescent="0.2">
      <c r="B353" s="2" t="s">
        <v>253</v>
      </c>
      <c r="C353" s="2" t="s">
        <v>184</v>
      </c>
      <c r="D353" s="2" t="s">
        <v>358</v>
      </c>
      <c r="E353" s="40">
        <f t="shared" si="30"/>
        <v>3984951.5400000005</v>
      </c>
      <c r="F353" s="41">
        <v>0</v>
      </c>
      <c r="G353" s="41">
        <v>0</v>
      </c>
      <c r="H353" s="41">
        <v>0</v>
      </c>
      <c r="I353" s="41">
        <v>0</v>
      </c>
      <c r="J353" s="41">
        <v>0</v>
      </c>
      <c r="K353" s="41">
        <v>1283192.7400000002</v>
      </c>
      <c r="L353" s="41">
        <v>1330019.0699999998</v>
      </c>
      <c r="M353" s="41">
        <v>675356.30999999994</v>
      </c>
      <c r="N353" s="41">
        <v>0</v>
      </c>
      <c r="O353" s="41">
        <v>0</v>
      </c>
      <c r="P353" s="41">
        <v>212143.79</v>
      </c>
      <c r="Q353" s="41">
        <v>35805.85</v>
      </c>
      <c r="R353" s="41">
        <v>0</v>
      </c>
      <c r="S353" s="41">
        <v>0</v>
      </c>
      <c r="T353" s="41">
        <v>0</v>
      </c>
      <c r="U353" s="41">
        <v>0</v>
      </c>
      <c r="V353" s="41">
        <v>0</v>
      </c>
      <c r="W353" s="41">
        <v>372181.62</v>
      </c>
      <c r="X353" s="41">
        <v>76252.160000000003</v>
      </c>
      <c r="Y353" s="41">
        <v>0</v>
      </c>
      <c r="Z353" s="41">
        <v>0</v>
      </c>
      <c r="AA353" s="41">
        <v>0</v>
      </c>
      <c r="AB353" s="41">
        <v>0</v>
      </c>
      <c r="AC353" s="41">
        <v>0</v>
      </c>
      <c r="AD353" s="41">
        <v>0</v>
      </c>
      <c r="AE353" s="41">
        <v>0</v>
      </c>
    </row>
    <row r="354" spans="1:31" s="39" customFormat="1" ht="12" hidden="1" outlineLevel="2" x14ac:dyDescent="0.2">
      <c r="B354" s="2" t="s">
        <v>253</v>
      </c>
      <c r="C354" s="2" t="s">
        <v>185</v>
      </c>
      <c r="D354" s="2" t="s">
        <v>359</v>
      </c>
      <c r="E354" s="40">
        <f t="shared" si="30"/>
        <v>6627546.0900000008</v>
      </c>
      <c r="F354" s="41">
        <v>0</v>
      </c>
      <c r="G354" s="41">
        <v>0</v>
      </c>
      <c r="H354" s="41">
        <v>0</v>
      </c>
      <c r="I354" s="41">
        <v>0</v>
      </c>
      <c r="J354" s="41">
        <v>0</v>
      </c>
      <c r="K354" s="41">
        <v>0</v>
      </c>
      <c r="L354" s="41">
        <v>6196612.2400000002</v>
      </c>
      <c r="M354" s="41">
        <v>0</v>
      </c>
      <c r="N354" s="41">
        <v>0</v>
      </c>
      <c r="O354" s="41">
        <v>0</v>
      </c>
      <c r="P354" s="41">
        <v>0</v>
      </c>
      <c r="Q354" s="41">
        <v>0</v>
      </c>
      <c r="R354" s="41">
        <v>0</v>
      </c>
      <c r="S354" s="41">
        <v>0</v>
      </c>
      <c r="T354" s="41">
        <v>0</v>
      </c>
      <c r="U354" s="41">
        <v>0</v>
      </c>
      <c r="V354" s="41">
        <v>0</v>
      </c>
      <c r="W354" s="41">
        <v>337649.12</v>
      </c>
      <c r="X354" s="41">
        <v>0</v>
      </c>
      <c r="Y354" s="41">
        <v>93284.73</v>
      </c>
      <c r="Z354" s="41">
        <v>0</v>
      </c>
      <c r="AA354" s="41">
        <v>0</v>
      </c>
      <c r="AB354" s="41">
        <v>0</v>
      </c>
      <c r="AC354" s="41">
        <v>0</v>
      </c>
      <c r="AD354" s="41">
        <v>0</v>
      </c>
      <c r="AE354" s="41">
        <v>0</v>
      </c>
    </row>
    <row r="355" spans="1:31" s="39" customFormat="1" ht="12" hidden="1" outlineLevel="2" x14ac:dyDescent="0.2">
      <c r="B355" s="2" t="s">
        <v>253</v>
      </c>
      <c r="C355" s="2" t="s">
        <v>186</v>
      </c>
      <c r="D355" s="2" t="s">
        <v>360</v>
      </c>
      <c r="E355" s="40">
        <f t="shared" si="30"/>
        <v>1373208.18</v>
      </c>
      <c r="F355" s="41">
        <v>0</v>
      </c>
      <c r="G355" s="41">
        <v>0</v>
      </c>
      <c r="H355" s="41">
        <v>0</v>
      </c>
      <c r="I355" s="41">
        <v>0</v>
      </c>
      <c r="J355" s="41">
        <v>0</v>
      </c>
      <c r="K355" s="41">
        <v>0</v>
      </c>
      <c r="L355" s="41">
        <v>0</v>
      </c>
      <c r="M355" s="41">
        <v>0</v>
      </c>
      <c r="N355" s="41">
        <v>1110789.0899999999</v>
      </c>
      <c r="O355" s="41">
        <v>0</v>
      </c>
      <c r="P355" s="41">
        <v>0</v>
      </c>
      <c r="Q355" s="41">
        <v>0</v>
      </c>
      <c r="R355" s="41">
        <v>0</v>
      </c>
      <c r="S355" s="41">
        <v>0</v>
      </c>
      <c r="T355" s="41">
        <v>0</v>
      </c>
      <c r="U355" s="41">
        <v>0</v>
      </c>
      <c r="V355" s="41">
        <v>0</v>
      </c>
      <c r="W355" s="41">
        <v>0</v>
      </c>
      <c r="X355" s="41">
        <v>0</v>
      </c>
      <c r="Y355" s="41">
        <v>0</v>
      </c>
      <c r="Z355" s="41">
        <v>0</v>
      </c>
      <c r="AA355" s="41">
        <v>0</v>
      </c>
      <c r="AB355" s="41">
        <v>0</v>
      </c>
      <c r="AC355" s="41">
        <v>262419.09000000003</v>
      </c>
      <c r="AD355" s="41">
        <v>0</v>
      </c>
      <c r="AE355" s="41">
        <v>0</v>
      </c>
    </row>
    <row r="356" spans="1:31" s="39" customFormat="1" ht="12" hidden="1" outlineLevel="2" x14ac:dyDescent="0.2">
      <c r="B356" s="2" t="s">
        <v>253</v>
      </c>
      <c r="C356" s="2" t="s">
        <v>187</v>
      </c>
      <c r="D356" s="2" t="s">
        <v>361</v>
      </c>
      <c r="E356" s="40">
        <f t="shared" si="30"/>
        <v>104046.04000000001</v>
      </c>
      <c r="F356" s="41">
        <v>0</v>
      </c>
      <c r="G356" s="41">
        <v>0</v>
      </c>
      <c r="H356" s="41">
        <v>0</v>
      </c>
      <c r="I356" s="41">
        <v>0</v>
      </c>
      <c r="J356" s="41">
        <v>0</v>
      </c>
      <c r="K356" s="41">
        <v>0</v>
      </c>
      <c r="L356" s="41">
        <v>0</v>
      </c>
      <c r="M356" s="41">
        <v>0</v>
      </c>
      <c r="N356" s="41">
        <v>0</v>
      </c>
      <c r="O356" s="41">
        <v>0</v>
      </c>
      <c r="P356" s="41">
        <v>0</v>
      </c>
      <c r="Q356" s="41">
        <v>0</v>
      </c>
      <c r="R356" s="41">
        <v>0</v>
      </c>
      <c r="S356" s="41">
        <v>0</v>
      </c>
      <c r="T356" s="41">
        <v>0</v>
      </c>
      <c r="U356" s="41">
        <v>0</v>
      </c>
      <c r="V356" s="41">
        <v>0</v>
      </c>
      <c r="W356" s="41">
        <v>0</v>
      </c>
      <c r="X356" s="41">
        <v>0</v>
      </c>
      <c r="Y356" s="41">
        <v>0</v>
      </c>
      <c r="Z356" s="41">
        <v>54813.17</v>
      </c>
      <c r="AA356" s="41">
        <v>0</v>
      </c>
      <c r="AB356" s="41">
        <v>0</v>
      </c>
      <c r="AC356" s="41">
        <v>0</v>
      </c>
      <c r="AD356" s="41">
        <v>0</v>
      </c>
      <c r="AE356" s="41">
        <v>49232.87</v>
      </c>
    </row>
    <row r="357" spans="1:31" s="39" customFormat="1" ht="12" hidden="1" outlineLevel="2" x14ac:dyDescent="0.2">
      <c r="B357" s="2"/>
      <c r="C357" s="2" t="s">
        <v>254</v>
      </c>
      <c r="D357" s="2" t="s">
        <v>408</v>
      </c>
      <c r="E357" s="40">
        <f t="shared" si="30"/>
        <v>62314.94</v>
      </c>
      <c r="F357" s="41">
        <v>0</v>
      </c>
      <c r="G357" s="41">
        <v>0</v>
      </c>
      <c r="H357" s="41">
        <v>0</v>
      </c>
      <c r="I357" s="41">
        <v>0</v>
      </c>
      <c r="J357" s="41">
        <v>0</v>
      </c>
      <c r="K357" s="41">
        <v>0</v>
      </c>
      <c r="L357" s="41">
        <v>0</v>
      </c>
      <c r="M357" s="41">
        <v>0</v>
      </c>
      <c r="N357" s="41">
        <v>0</v>
      </c>
      <c r="O357" s="41">
        <v>0</v>
      </c>
      <c r="P357" s="41">
        <v>0</v>
      </c>
      <c r="Q357" s="41">
        <v>0</v>
      </c>
      <c r="R357" s="41">
        <v>0</v>
      </c>
      <c r="S357" s="41">
        <v>62314.94</v>
      </c>
      <c r="T357" s="41">
        <v>0</v>
      </c>
      <c r="U357" s="41">
        <v>0</v>
      </c>
      <c r="V357" s="41">
        <v>0</v>
      </c>
      <c r="W357" s="41">
        <v>0</v>
      </c>
      <c r="X357" s="41">
        <v>0</v>
      </c>
      <c r="Y357" s="41">
        <v>0</v>
      </c>
      <c r="Z357" s="41">
        <v>0</v>
      </c>
      <c r="AA357" s="41">
        <v>0</v>
      </c>
      <c r="AB357" s="41">
        <v>0</v>
      </c>
      <c r="AC357" s="41">
        <v>0</v>
      </c>
      <c r="AD357" s="41">
        <v>0</v>
      </c>
      <c r="AE357" s="41">
        <v>0</v>
      </c>
    </row>
    <row r="358" spans="1:31" s="39" customFormat="1" ht="12" hidden="1" outlineLevel="2" x14ac:dyDescent="0.2">
      <c r="B358" s="2" t="s">
        <v>253</v>
      </c>
      <c r="C358" s="2" t="s">
        <v>188</v>
      </c>
      <c r="D358" s="2" t="s">
        <v>362</v>
      </c>
      <c r="E358" s="40">
        <f t="shared" si="30"/>
        <v>3919357.29</v>
      </c>
      <c r="F358" s="41">
        <v>0</v>
      </c>
      <c r="G358" s="41">
        <v>0</v>
      </c>
      <c r="H358" s="41">
        <v>0</v>
      </c>
      <c r="I358" s="41">
        <v>0</v>
      </c>
      <c r="J358" s="41">
        <v>0</v>
      </c>
      <c r="K358" s="41">
        <v>0</v>
      </c>
      <c r="L358" s="41">
        <v>0</v>
      </c>
      <c r="M358" s="41">
        <v>0</v>
      </c>
      <c r="N358" s="41">
        <v>0</v>
      </c>
      <c r="O358" s="41">
        <v>293648.91000000003</v>
      </c>
      <c r="P358" s="41">
        <v>2280364.5499999998</v>
      </c>
      <c r="Q358" s="41">
        <v>309172.5</v>
      </c>
      <c r="R358" s="41">
        <v>0</v>
      </c>
      <c r="S358" s="41">
        <v>0</v>
      </c>
      <c r="T358" s="41">
        <v>0</v>
      </c>
      <c r="U358" s="41">
        <v>0</v>
      </c>
      <c r="V358" s="41">
        <v>976266.78999999992</v>
      </c>
      <c r="W358" s="41">
        <v>0</v>
      </c>
      <c r="X358" s="41">
        <v>58805.11</v>
      </c>
      <c r="Y358" s="41">
        <v>0</v>
      </c>
      <c r="Z358" s="41">
        <v>0</v>
      </c>
      <c r="AA358" s="41">
        <v>0</v>
      </c>
      <c r="AB358" s="41">
        <v>0</v>
      </c>
      <c r="AC358" s="41">
        <v>0</v>
      </c>
      <c r="AD358" s="41">
        <v>1099.43</v>
      </c>
      <c r="AE358" s="41">
        <v>0</v>
      </c>
    </row>
    <row r="359" spans="1:31" s="39" customFormat="1" ht="12" hidden="1" outlineLevel="2" x14ac:dyDescent="0.2">
      <c r="B359" s="2" t="s">
        <v>253</v>
      </c>
      <c r="C359" s="2" t="s">
        <v>189</v>
      </c>
      <c r="D359" s="2" t="s">
        <v>363</v>
      </c>
      <c r="E359" s="40">
        <f t="shared" si="30"/>
        <v>1992804.54</v>
      </c>
      <c r="F359" s="41">
        <v>0</v>
      </c>
      <c r="G359" s="41">
        <v>0</v>
      </c>
      <c r="H359" s="41">
        <v>0</v>
      </c>
      <c r="I359" s="41">
        <v>0</v>
      </c>
      <c r="J359" s="41">
        <v>0</v>
      </c>
      <c r="K359" s="41">
        <v>85908.799999999988</v>
      </c>
      <c r="L359" s="41">
        <v>435340.51</v>
      </c>
      <c r="M359" s="41">
        <v>0</v>
      </c>
      <c r="N359" s="41">
        <v>0</v>
      </c>
      <c r="O359" s="41">
        <v>0</v>
      </c>
      <c r="P359" s="41">
        <v>0</v>
      </c>
      <c r="Q359" s="41">
        <v>0</v>
      </c>
      <c r="R359" s="41">
        <v>0</v>
      </c>
      <c r="S359" s="41">
        <v>0</v>
      </c>
      <c r="T359" s="41">
        <v>0</v>
      </c>
      <c r="U359" s="41">
        <v>0</v>
      </c>
      <c r="V359" s="41">
        <v>0</v>
      </c>
      <c r="W359" s="41">
        <v>1469179.33</v>
      </c>
      <c r="X359" s="41">
        <v>2375.9</v>
      </c>
      <c r="Y359" s="41">
        <v>0</v>
      </c>
      <c r="Z359" s="41">
        <v>0</v>
      </c>
      <c r="AA359" s="41">
        <v>0</v>
      </c>
      <c r="AB359" s="41">
        <v>0</v>
      </c>
      <c r="AC359" s="41">
        <v>0</v>
      </c>
      <c r="AD359" s="41">
        <v>0</v>
      </c>
      <c r="AE359" s="41">
        <v>0</v>
      </c>
    </row>
    <row r="360" spans="1:31" s="39" customFormat="1" ht="12" hidden="1" outlineLevel="2" x14ac:dyDescent="0.2">
      <c r="B360" s="2" t="s">
        <v>253</v>
      </c>
      <c r="C360" s="2" t="s">
        <v>190</v>
      </c>
      <c r="D360" s="2" t="s">
        <v>364</v>
      </c>
      <c r="E360" s="40">
        <f t="shared" si="30"/>
        <v>9236.76</v>
      </c>
      <c r="F360" s="41">
        <v>0</v>
      </c>
      <c r="G360" s="41">
        <v>0</v>
      </c>
      <c r="H360" s="41">
        <v>0</v>
      </c>
      <c r="I360" s="41">
        <v>0</v>
      </c>
      <c r="J360" s="41">
        <v>0</v>
      </c>
      <c r="K360" s="41">
        <v>0</v>
      </c>
      <c r="L360" s="41">
        <v>0</v>
      </c>
      <c r="M360" s="41">
        <v>0</v>
      </c>
      <c r="N360" s="41">
        <v>0</v>
      </c>
      <c r="O360" s="41">
        <v>0</v>
      </c>
      <c r="P360" s="41">
        <v>0</v>
      </c>
      <c r="Q360" s="41">
        <v>0</v>
      </c>
      <c r="R360" s="41">
        <v>0</v>
      </c>
      <c r="S360" s="41">
        <v>0</v>
      </c>
      <c r="T360" s="41">
        <v>0</v>
      </c>
      <c r="U360" s="41">
        <v>0</v>
      </c>
      <c r="V360" s="41">
        <v>0</v>
      </c>
      <c r="W360" s="41">
        <v>0</v>
      </c>
      <c r="X360" s="41">
        <v>0</v>
      </c>
      <c r="Y360" s="41">
        <v>9236.76</v>
      </c>
      <c r="Z360" s="41">
        <v>0</v>
      </c>
      <c r="AA360" s="41">
        <v>0</v>
      </c>
      <c r="AB360" s="41">
        <v>0</v>
      </c>
      <c r="AC360" s="41">
        <v>0</v>
      </c>
      <c r="AD360" s="41">
        <v>0</v>
      </c>
      <c r="AE360" s="41">
        <v>0</v>
      </c>
    </row>
    <row r="361" spans="1:31" s="39" customFormat="1" ht="12" hidden="1" outlineLevel="2" x14ac:dyDescent="0.2">
      <c r="B361" s="2" t="s">
        <v>253</v>
      </c>
      <c r="C361" s="2" t="s">
        <v>191</v>
      </c>
      <c r="D361" s="2" t="s">
        <v>365</v>
      </c>
      <c r="E361" s="40">
        <f t="shared" si="30"/>
        <v>2903634.0599999996</v>
      </c>
      <c r="F361" s="41">
        <v>0</v>
      </c>
      <c r="G361" s="41">
        <v>0</v>
      </c>
      <c r="H361" s="41">
        <v>0</v>
      </c>
      <c r="I361" s="41">
        <v>0</v>
      </c>
      <c r="J361" s="41">
        <v>0</v>
      </c>
      <c r="K361" s="41">
        <v>48.58</v>
      </c>
      <c r="L361" s="41">
        <v>0</v>
      </c>
      <c r="M361" s="41">
        <v>0</v>
      </c>
      <c r="N361" s="41">
        <v>0</v>
      </c>
      <c r="O361" s="41">
        <v>160116.5</v>
      </c>
      <c r="P361" s="41">
        <v>2419900.9099999997</v>
      </c>
      <c r="Q361" s="41">
        <v>0</v>
      </c>
      <c r="R361" s="41">
        <v>0</v>
      </c>
      <c r="S361" s="41">
        <v>0</v>
      </c>
      <c r="T361" s="41">
        <v>0</v>
      </c>
      <c r="U361" s="41">
        <v>0</v>
      </c>
      <c r="V361" s="41">
        <v>0</v>
      </c>
      <c r="W361" s="41">
        <v>0</v>
      </c>
      <c r="X361" s="41">
        <v>323568.06999999995</v>
      </c>
      <c r="Y361" s="41">
        <v>0</v>
      </c>
      <c r="Z361" s="41">
        <v>0</v>
      </c>
      <c r="AA361" s="41">
        <v>0</v>
      </c>
      <c r="AB361" s="41">
        <v>0</v>
      </c>
      <c r="AC361" s="41">
        <v>0</v>
      </c>
      <c r="AD361" s="41">
        <v>0</v>
      </c>
      <c r="AE361" s="41">
        <v>0</v>
      </c>
    </row>
    <row r="362" spans="1:31" s="39" customFormat="1" ht="12" hidden="1" outlineLevel="2" x14ac:dyDescent="0.2">
      <c r="B362" s="2" t="s">
        <v>253</v>
      </c>
      <c r="C362" s="2" t="s">
        <v>192</v>
      </c>
      <c r="D362" s="2" t="s">
        <v>366</v>
      </c>
      <c r="E362" s="40">
        <f t="shared" si="30"/>
        <v>36708.5</v>
      </c>
      <c r="F362" s="41">
        <v>0</v>
      </c>
      <c r="G362" s="41">
        <v>0</v>
      </c>
      <c r="H362" s="41">
        <v>0</v>
      </c>
      <c r="I362" s="41">
        <v>0</v>
      </c>
      <c r="J362" s="41">
        <v>0</v>
      </c>
      <c r="K362" s="41">
        <v>0</v>
      </c>
      <c r="L362" s="41">
        <v>0</v>
      </c>
      <c r="M362" s="41">
        <v>0</v>
      </c>
      <c r="N362" s="41">
        <v>6803.35</v>
      </c>
      <c r="O362" s="41">
        <v>0</v>
      </c>
      <c r="P362" s="41">
        <v>0</v>
      </c>
      <c r="Q362" s="41">
        <v>0</v>
      </c>
      <c r="R362" s="41">
        <v>0</v>
      </c>
      <c r="S362" s="41">
        <v>0</v>
      </c>
      <c r="T362" s="41">
        <v>0</v>
      </c>
      <c r="U362" s="41">
        <v>0</v>
      </c>
      <c r="V362" s="41">
        <v>0</v>
      </c>
      <c r="W362" s="41">
        <v>0</v>
      </c>
      <c r="X362" s="41">
        <v>0</v>
      </c>
      <c r="Y362" s="41">
        <v>0</v>
      </c>
      <c r="Z362" s="41">
        <v>0</v>
      </c>
      <c r="AA362" s="41">
        <v>0</v>
      </c>
      <c r="AB362" s="41">
        <v>0</v>
      </c>
      <c r="AC362" s="41">
        <v>29905.15</v>
      </c>
      <c r="AD362" s="41">
        <v>0</v>
      </c>
      <c r="AE362" s="41">
        <v>0</v>
      </c>
    </row>
    <row r="363" spans="1:31" s="39" customFormat="1" ht="12" hidden="1" outlineLevel="2" x14ac:dyDescent="0.2">
      <c r="B363" s="2" t="s">
        <v>253</v>
      </c>
      <c r="C363" s="2" t="s">
        <v>193</v>
      </c>
      <c r="D363" s="2" t="s">
        <v>367</v>
      </c>
      <c r="E363" s="40">
        <f t="shared" si="30"/>
        <v>900312.36</v>
      </c>
      <c r="F363" s="41">
        <v>0</v>
      </c>
      <c r="G363" s="41">
        <v>0</v>
      </c>
      <c r="H363" s="41">
        <v>0</v>
      </c>
      <c r="I363" s="41">
        <v>0</v>
      </c>
      <c r="J363" s="41">
        <v>0</v>
      </c>
      <c r="K363" s="41">
        <v>0</v>
      </c>
      <c r="L363" s="41">
        <v>0</v>
      </c>
      <c r="M363" s="41">
        <v>0</v>
      </c>
      <c r="N363" s="41">
        <v>0</v>
      </c>
      <c r="O363" s="41">
        <v>0</v>
      </c>
      <c r="P363" s="41">
        <v>0</v>
      </c>
      <c r="Q363" s="41">
        <v>0</v>
      </c>
      <c r="R363" s="41">
        <v>2545.7800000000002</v>
      </c>
      <c r="S363" s="41">
        <v>0</v>
      </c>
      <c r="T363" s="41">
        <v>0</v>
      </c>
      <c r="U363" s="41">
        <v>0</v>
      </c>
      <c r="V363" s="41">
        <v>0</v>
      </c>
      <c r="W363" s="41">
        <v>0</v>
      </c>
      <c r="X363" s="41">
        <v>0</v>
      </c>
      <c r="Y363" s="41">
        <v>0</v>
      </c>
      <c r="Z363" s="41">
        <v>0</v>
      </c>
      <c r="AA363" s="41">
        <v>897766.58</v>
      </c>
      <c r="AB363" s="41">
        <v>0</v>
      </c>
      <c r="AC363" s="41">
        <v>0</v>
      </c>
      <c r="AD363" s="41">
        <v>0</v>
      </c>
      <c r="AE363" s="41">
        <v>0</v>
      </c>
    </row>
    <row r="364" spans="1:31" s="39" customFormat="1" ht="12" hidden="1" outlineLevel="2" x14ac:dyDescent="0.2">
      <c r="B364" s="2" t="s">
        <v>253</v>
      </c>
      <c r="C364" s="2" t="s">
        <v>194</v>
      </c>
      <c r="D364" s="2" t="s">
        <v>368</v>
      </c>
      <c r="E364" s="40">
        <f t="shared" si="30"/>
        <v>63900.13</v>
      </c>
      <c r="F364" s="41">
        <v>0</v>
      </c>
      <c r="G364" s="41">
        <v>0</v>
      </c>
      <c r="H364" s="41">
        <v>0</v>
      </c>
      <c r="I364" s="41">
        <v>0</v>
      </c>
      <c r="J364" s="41">
        <v>0</v>
      </c>
      <c r="K364" s="41">
        <v>0</v>
      </c>
      <c r="L364" s="41">
        <v>0</v>
      </c>
      <c r="M364" s="41">
        <v>0</v>
      </c>
      <c r="N364" s="41">
        <v>0</v>
      </c>
      <c r="O364" s="41">
        <v>0</v>
      </c>
      <c r="P364" s="41">
        <v>0</v>
      </c>
      <c r="Q364" s="41">
        <v>0</v>
      </c>
      <c r="R364" s="41">
        <v>0</v>
      </c>
      <c r="S364" s="41">
        <v>0</v>
      </c>
      <c r="T364" s="41">
        <v>0</v>
      </c>
      <c r="U364" s="41">
        <v>0</v>
      </c>
      <c r="V364" s="41">
        <v>0</v>
      </c>
      <c r="W364" s="41">
        <v>0</v>
      </c>
      <c r="X364" s="41">
        <v>0</v>
      </c>
      <c r="Y364" s="41">
        <v>0</v>
      </c>
      <c r="Z364" s="41">
        <v>0</v>
      </c>
      <c r="AA364" s="41">
        <v>0</v>
      </c>
      <c r="AB364" s="41">
        <v>0</v>
      </c>
      <c r="AC364" s="41">
        <v>0</v>
      </c>
      <c r="AD364" s="41">
        <v>63900.13</v>
      </c>
      <c r="AE364" s="41">
        <v>0</v>
      </c>
    </row>
    <row r="365" spans="1:31" ht="15.75" customHeight="1" outlineLevel="1" collapsed="1" x14ac:dyDescent="0.2">
      <c r="A365" s="1">
        <v>44</v>
      </c>
      <c r="B365" s="12" t="s">
        <v>255</v>
      </c>
      <c r="D365" s="45" t="s">
        <v>256</v>
      </c>
      <c r="E365" s="46">
        <f t="shared" ref="E365:AE365" si="31">SUBTOTAL(9,E338:E364)</f>
        <v>43715680.43</v>
      </c>
      <c r="F365" s="46">
        <f t="shared" si="31"/>
        <v>110065.13</v>
      </c>
      <c r="G365" s="46">
        <f t="shared" si="31"/>
        <v>476577.95</v>
      </c>
      <c r="H365" s="46">
        <f t="shared" si="31"/>
        <v>114694.6</v>
      </c>
      <c r="I365" s="46">
        <f t="shared" si="31"/>
        <v>0</v>
      </c>
      <c r="J365" s="46">
        <f t="shared" si="31"/>
        <v>2531377.66</v>
      </c>
      <c r="K365" s="30">
        <f t="shared" si="31"/>
        <v>1369150.1200000003</v>
      </c>
      <c r="L365" s="30">
        <f t="shared" si="31"/>
        <v>10923622.48</v>
      </c>
      <c r="M365" s="30">
        <f t="shared" si="31"/>
        <v>675356.30999999994</v>
      </c>
      <c r="N365" s="30">
        <f t="shared" si="31"/>
        <v>1117592.44</v>
      </c>
      <c r="O365" s="30">
        <f t="shared" si="31"/>
        <v>453765.41000000003</v>
      </c>
      <c r="P365" s="30">
        <f t="shared" si="31"/>
        <v>4912409.25</v>
      </c>
      <c r="Q365" s="30">
        <f t="shared" si="31"/>
        <v>344978.35</v>
      </c>
      <c r="R365" s="46">
        <f t="shared" si="31"/>
        <v>1737400.8800000001</v>
      </c>
      <c r="S365" s="30">
        <f t="shared" si="31"/>
        <v>62314.94</v>
      </c>
      <c r="T365" s="30">
        <f t="shared" si="31"/>
        <v>4628222.59</v>
      </c>
      <c r="U365" s="30">
        <f t="shared" si="31"/>
        <v>6553258.8499999996</v>
      </c>
      <c r="V365" s="30">
        <f t="shared" si="31"/>
        <v>976266.78999999992</v>
      </c>
      <c r="W365" s="30">
        <f t="shared" si="31"/>
        <v>2179010.0700000003</v>
      </c>
      <c r="X365" s="30">
        <f t="shared" si="31"/>
        <v>461001.24</v>
      </c>
      <c r="Y365" s="30">
        <f t="shared" si="31"/>
        <v>166833.21000000002</v>
      </c>
      <c r="Z365" s="30">
        <f t="shared" si="31"/>
        <v>54813.17</v>
      </c>
      <c r="AA365" s="30">
        <f t="shared" si="31"/>
        <v>1002788.69</v>
      </c>
      <c r="AB365" s="30">
        <f t="shared" si="31"/>
        <v>118447.26000000001</v>
      </c>
      <c r="AC365" s="30">
        <f t="shared" si="31"/>
        <v>2631500.6099999994</v>
      </c>
      <c r="AD365" s="30">
        <f t="shared" si="31"/>
        <v>64999.56</v>
      </c>
      <c r="AE365" s="30">
        <f t="shared" si="31"/>
        <v>49232.87</v>
      </c>
    </row>
    <row r="366" spans="1:31" s="39" customFormat="1" ht="12" hidden="1" outlineLevel="2" x14ac:dyDescent="0.2">
      <c r="B366" s="2" t="s">
        <v>257</v>
      </c>
      <c r="C366" s="2" t="s">
        <v>201</v>
      </c>
      <c r="D366" s="2" t="s">
        <v>369</v>
      </c>
      <c r="E366" s="40">
        <f t="shared" si="30"/>
        <v>33965.360000000001</v>
      </c>
      <c r="F366" s="41">
        <v>0</v>
      </c>
      <c r="G366" s="41">
        <v>0</v>
      </c>
      <c r="H366" s="41">
        <v>33965.360000000001</v>
      </c>
      <c r="I366" s="41">
        <v>0</v>
      </c>
      <c r="J366" s="41">
        <v>0</v>
      </c>
      <c r="K366" s="41">
        <v>0</v>
      </c>
      <c r="L366" s="41">
        <v>0</v>
      </c>
      <c r="M366" s="41">
        <v>0</v>
      </c>
      <c r="N366" s="41">
        <v>0</v>
      </c>
      <c r="O366" s="41">
        <v>0</v>
      </c>
      <c r="P366" s="41">
        <v>0</v>
      </c>
      <c r="Q366" s="41">
        <v>0</v>
      </c>
      <c r="R366" s="41">
        <v>0</v>
      </c>
      <c r="S366" s="41">
        <v>0</v>
      </c>
      <c r="T366" s="41">
        <v>0</v>
      </c>
      <c r="U366" s="41">
        <v>0</v>
      </c>
      <c r="V366" s="41">
        <v>0</v>
      </c>
      <c r="W366" s="41">
        <v>0</v>
      </c>
      <c r="X366" s="41">
        <v>0</v>
      </c>
      <c r="Y366" s="41">
        <v>0</v>
      </c>
      <c r="Z366" s="41">
        <v>0</v>
      </c>
      <c r="AA366" s="41">
        <v>0</v>
      </c>
      <c r="AB366" s="41">
        <v>0</v>
      </c>
      <c r="AC366" s="41">
        <v>0</v>
      </c>
      <c r="AD366" s="41">
        <v>0</v>
      </c>
      <c r="AE366" s="41">
        <v>0</v>
      </c>
    </row>
    <row r="367" spans="1:31" s="39" customFormat="1" ht="12" hidden="1" outlineLevel="2" x14ac:dyDescent="0.2">
      <c r="B367" s="2" t="s">
        <v>257</v>
      </c>
      <c r="C367" s="2" t="s">
        <v>202</v>
      </c>
      <c r="D367" s="2" t="s">
        <v>370</v>
      </c>
      <c r="E367" s="40">
        <f t="shared" si="30"/>
        <v>3593732.2199999997</v>
      </c>
      <c r="F367" s="41">
        <v>0</v>
      </c>
      <c r="G367" s="41">
        <v>0</v>
      </c>
      <c r="H367" s="41">
        <v>0</v>
      </c>
      <c r="I367" s="41">
        <v>0</v>
      </c>
      <c r="J367" s="41">
        <v>307872.37</v>
      </c>
      <c r="K367" s="41">
        <v>0</v>
      </c>
      <c r="L367" s="41">
        <v>1263109.3600000001</v>
      </c>
      <c r="M367" s="41">
        <v>0</v>
      </c>
      <c r="N367" s="41">
        <v>0</v>
      </c>
      <c r="O367" s="41">
        <v>0</v>
      </c>
      <c r="P367" s="41">
        <v>0</v>
      </c>
      <c r="Q367" s="41">
        <v>0</v>
      </c>
      <c r="R367" s="41">
        <v>212922.42999999996</v>
      </c>
      <c r="S367" s="41">
        <v>0</v>
      </c>
      <c r="T367" s="41">
        <v>692342.69000000006</v>
      </c>
      <c r="U367" s="41">
        <v>903690.34</v>
      </c>
      <c r="V367" s="41">
        <v>0</v>
      </c>
      <c r="W367" s="41">
        <v>52573.8</v>
      </c>
      <c r="X367" s="41">
        <v>0</v>
      </c>
      <c r="Y367" s="41">
        <v>22692.26</v>
      </c>
      <c r="Z367" s="41">
        <v>0</v>
      </c>
      <c r="AA367" s="41">
        <v>138528.97000000003</v>
      </c>
      <c r="AB367" s="41">
        <v>0</v>
      </c>
      <c r="AC367" s="41">
        <v>0</v>
      </c>
      <c r="AD367" s="41">
        <v>0</v>
      </c>
      <c r="AE367" s="41">
        <v>0</v>
      </c>
    </row>
    <row r="368" spans="1:31" s="39" customFormat="1" ht="12" hidden="1" outlineLevel="2" x14ac:dyDescent="0.2">
      <c r="B368" s="2" t="s">
        <v>257</v>
      </c>
      <c r="C368" s="2" t="s">
        <v>203</v>
      </c>
      <c r="D368" s="2" t="s">
        <v>371</v>
      </c>
      <c r="E368" s="40">
        <f t="shared" si="30"/>
        <v>11278.87</v>
      </c>
      <c r="F368" s="41">
        <v>0</v>
      </c>
      <c r="G368" s="41">
        <v>0</v>
      </c>
      <c r="H368" s="41">
        <v>0</v>
      </c>
      <c r="I368" s="41">
        <v>0</v>
      </c>
      <c r="J368" s="41">
        <v>0</v>
      </c>
      <c r="K368" s="41">
        <v>0</v>
      </c>
      <c r="L368" s="41">
        <v>0</v>
      </c>
      <c r="M368" s="41">
        <v>0</v>
      </c>
      <c r="N368" s="41">
        <v>0</v>
      </c>
      <c r="O368" s="41">
        <v>0</v>
      </c>
      <c r="P368" s="41">
        <v>0</v>
      </c>
      <c r="Q368" s="41">
        <v>0</v>
      </c>
      <c r="R368" s="41">
        <v>0</v>
      </c>
      <c r="S368" s="41">
        <v>0</v>
      </c>
      <c r="T368" s="41">
        <v>0</v>
      </c>
      <c r="U368" s="41">
        <v>0</v>
      </c>
      <c r="V368" s="41">
        <v>0</v>
      </c>
      <c r="W368" s="41">
        <v>0</v>
      </c>
      <c r="X368" s="41">
        <v>0</v>
      </c>
      <c r="Y368" s="41">
        <v>0</v>
      </c>
      <c r="Z368" s="41">
        <v>11278.87</v>
      </c>
      <c r="AA368" s="41">
        <v>0</v>
      </c>
      <c r="AB368" s="41">
        <v>0</v>
      </c>
      <c r="AC368" s="41">
        <v>0</v>
      </c>
      <c r="AD368" s="41">
        <v>0</v>
      </c>
      <c r="AE368" s="41">
        <v>0</v>
      </c>
    </row>
    <row r="369" spans="1:31" s="39" customFormat="1" ht="12" hidden="1" outlineLevel="2" x14ac:dyDescent="0.2">
      <c r="B369" s="2" t="s">
        <v>257</v>
      </c>
      <c r="C369" s="2" t="s">
        <v>204</v>
      </c>
      <c r="D369" s="2" t="s">
        <v>372</v>
      </c>
      <c r="E369" s="40">
        <f t="shared" si="30"/>
        <v>2225905.3600000003</v>
      </c>
      <c r="F369" s="41">
        <v>0</v>
      </c>
      <c r="G369" s="41">
        <v>0</v>
      </c>
      <c r="H369" s="41">
        <v>0</v>
      </c>
      <c r="I369" s="41">
        <v>75946.350000000006</v>
      </c>
      <c r="J369" s="41">
        <v>0</v>
      </c>
      <c r="K369" s="41">
        <v>228423.14</v>
      </c>
      <c r="L369" s="41">
        <v>293576.65999999997</v>
      </c>
      <c r="M369" s="41">
        <v>107166.10999999999</v>
      </c>
      <c r="N369" s="41">
        <v>0</v>
      </c>
      <c r="O369" s="41">
        <v>78867.01999999999</v>
      </c>
      <c r="P369" s="41">
        <v>822908.76</v>
      </c>
      <c r="Q369" s="41">
        <v>67506.97</v>
      </c>
      <c r="R369" s="41">
        <v>0</v>
      </c>
      <c r="S369" s="41">
        <v>0</v>
      </c>
      <c r="T369" s="41">
        <v>0</v>
      </c>
      <c r="U369" s="41">
        <v>0</v>
      </c>
      <c r="V369" s="41">
        <v>166085.51</v>
      </c>
      <c r="W369" s="41">
        <v>298638.51</v>
      </c>
      <c r="X369" s="41">
        <v>73824.090000000011</v>
      </c>
      <c r="Y369" s="41">
        <v>1993.99</v>
      </c>
      <c r="Z369" s="41">
        <v>0</v>
      </c>
      <c r="AA369" s="41">
        <v>0</v>
      </c>
      <c r="AB369" s="41">
        <v>0</v>
      </c>
      <c r="AC369" s="41">
        <v>0</v>
      </c>
      <c r="AD369" s="41">
        <v>10968.25</v>
      </c>
      <c r="AE369" s="41">
        <v>0</v>
      </c>
    </row>
    <row r="370" spans="1:31" s="39" customFormat="1" ht="12" hidden="1" outlineLevel="2" x14ac:dyDescent="0.2">
      <c r="B370" s="2"/>
      <c r="C370" s="2" t="s">
        <v>205</v>
      </c>
      <c r="D370" s="2" t="s">
        <v>373</v>
      </c>
      <c r="E370" s="40">
        <f t="shared" si="30"/>
        <v>891895.36999999988</v>
      </c>
      <c r="F370" s="41">
        <v>19582.27</v>
      </c>
      <c r="G370" s="41">
        <v>101831.84</v>
      </c>
      <c r="H370" s="41">
        <v>0</v>
      </c>
      <c r="I370" s="41">
        <v>0</v>
      </c>
      <c r="J370" s="41">
        <v>0</v>
      </c>
      <c r="K370" s="41">
        <v>0</v>
      </c>
      <c r="L370" s="41">
        <v>0</v>
      </c>
      <c r="M370" s="41">
        <v>0</v>
      </c>
      <c r="N370" s="41">
        <v>268624.31999999995</v>
      </c>
      <c r="O370" s="41">
        <v>0</v>
      </c>
      <c r="P370" s="41">
        <v>0</v>
      </c>
      <c r="Q370" s="41">
        <v>0</v>
      </c>
      <c r="R370" s="41">
        <v>0</v>
      </c>
      <c r="S370" s="41">
        <v>0</v>
      </c>
      <c r="T370" s="41">
        <v>0</v>
      </c>
      <c r="U370" s="41">
        <v>0</v>
      </c>
      <c r="V370" s="41">
        <v>0</v>
      </c>
      <c r="W370" s="41">
        <v>0</v>
      </c>
      <c r="X370" s="41">
        <v>0</v>
      </c>
      <c r="Y370" s="41">
        <v>0</v>
      </c>
      <c r="Z370" s="41">
        <v>0</v>
      </c>
      <c r="AA370" s="41">
        <v>0</v>
      </c>
      <c r="AB370" s="41">
        <v>19819.46</v>
      </c>
      <c r="AC370" s="41">
        <v>482037.48</v>
      </c>
      <c r="AD370" s="41">
        <v>0</v>
      </c>
      <c r="AE370" s="41">
        <v>0</v>
      </c>
    </row>
    <row r="371" spans="1:31" s="39" customFormat="1" ht="12" hidden="1" outlineLevel="2" x14ac:dyDescent="0.2">
      <c r="B371" s="2" t="s">
        <v>257</v>
      </c>
      <c r="C371" s="2" t="s">
        <v>258</v>
      </c>
      <c r="D371" s="2" t="s">
        <v>409</v>
      </c>
      <c r="E371" s="40">
        <f t="shared" si="30"/>
        <v>10599.37</v>
      </c>
      <c r="F371" s="41">
        <v>0</v>
      </c>
      <c r="G371" s="41">
        <v>0</v>
      </c>
      <c r="H371" s="41">
        <v>0</v>
      </c>
      <c r="I371" s="41">
        <v>0</v>
      </c>
      <c r="J371" s="41">
        <v>0</v>
      </c>
      <c r="K371" s="41">
        <v>0</v>
      </c>
      <c r="L371" s="41">
        <v>0</v>
      </c>
      <c r="M371" s="41">
        <v>0</v>
      </c>
      <c r="N371" s="41">
        <v>0</v>
      </c>
      <c r="O371" s="41">
        <v>0</v>
      </c>
      <c r="P371" s="41">
        <v>0</v>
      </c>
      <c r="Q371" s="41">
        <v>0</v>
      </c>
      <c r="R371" s="41">
        <v>0</v>
      </c>
      <c r="S371" s="41">
        <v>10599.37</v>
      </c>
      <c r="T371" s="41">
        <v>0</v>
      </c>
      <c r="U371" s="41">
        <v>0</v>
      </c>
      <c r="V371" s="41">
        <v>0</v>
      </c>
      <c r="W371" s="41">
        <v>0</v>
      </c>
      <c r="X371" s="41">
        <v>0</v>
      </c>
      <c r="Y371" s="41">
        <v>0</v>
      </c>
      <c r="Z371" s="41">
        <v>0</v>
      </c>
      <c r="AA371" s="41">
        <v>0</v>
      </c>
      <c r="AB371" s="41">
        <v>0</v>
      </c>
      <c r="AC371" s="41">
        <v>0</v>
      </c>
      <c r="AD371" s="41">
        <v>0</v>
      </c>
      <c r="AE371" s="41">
        <v>0</v>
      </c>
    </row>
    <row r="372" spans="1:31" ht="15.75" customHeight="1" outlineLevel="1" collapsed="1" x14ac:dyDescent="0.2">
      <c r="A372" s="1">
        <v>45</v>
      </c>
      <c r="B372" s="12" t="s">
        <v>259</v>
      </c>
      <c r="D372" s="45" t="s">
        <v>260</v>
      </c>
      <c r="E372" s="46">
        <f t="shared" ref="E372:AE372" si="32">SUBTOTAL(9,E366:E371)</f>
        <v>6767376.5500000007</v>
      </c>
      <c r="F372" s="46">
        <f t="shared" si="32"/>
        <v>19582.27</v>
      </c>
      <c r="G372" s="46">
        <f t="shared" si="32"/>
        <v>101831.84</v>
      </c>
      <c r="H372" s="46">
        <f t="shared" si="32"/>
        <v>33965.360000000001</v>
      </c>
      <c r="I372" s="46">
        <f t="shared" si="32"/>
        <v>75946.350000000006</v>
      </c>
      <c r="J372" s="46">
        <f t="shared" si="32"/>
        <v>307872.37</v>
      </c>
      <c r="K372" s="30">
        <f t="shared" si="32"/>
        <v>228423.14</v>
      </c>
      <c r="L372" s="30">
        <f t="shared" si="32"/>
        <v>1556686.02</v>
      </c>
      <c r="M372" s="30">
        <f t="shared" si="32"/>
        <v>107166.10999999999</v>
      </c>
      <c r="N372" s="30">
        <f t="shared" si="32"/>
        <v>268624.31999999995</v>
      </c>
      <c r="O372" s="30">
        <f t="shared" si="32"/>
        <v>78867.01999999999</v>
      </c>
      <c r="P372" s="30">
        <f t="shared" si="32"/>
        <v>822908.76</v>
      </c>
      <c r="Q372" s="30">
        <f t="shared" si="32"/>
        <v>67506.97</v>
      </c>
      <c r="R372" s="46">
        <f t="shared" si="32"/>
        <v>212922.42999999996</v>
      </c>
      <c r="S372" s="30">
        <f t="shared" si="32"/>
        <v>10599.37</v>
      </c>
      <c r="T372" s="30">
        <f t="shared" si="32"/>
        <v>692342.69000000006</v>
      </c>
      <c r="U372" s="30">
        <f t="shared" si="32"/>
        <v>903690.34</v>
      </c>
      <c r="V372" s="30">
        <f t="shared" si="32"/>
        <v>166085.51</v>
      </c>
      <c r="W372" s="30">
        <f t="shared" si="32"/>
        <v>351212.31</v>
      </c>
      <c r="X372" s="30">
        <f t="shared" si="32"/>
        <v>73824.090000000011</v>
      </c>
      <c r="Y372" s="30">
        <f t="shared" si="32"/>
        <v>24686.25</v>
      </c>
      <c r="Z372" s="30">
        <f t="shared" si="32"/>
        <v>11278.87</v>
      </c>
      <c r="AA372" s="30">
        <f t="shared" si="32"/>
        <v>138528.97000000003</v>
      </c>
      <c r="AB372" s="30">
        <f t="shared" si="32"/>
        <v>19819.46</v>
      </c>
      <c r="AC372" s="30">
        <f t="shared" si="32"/>
        <v>482037.48</v>
      </c>
      <c r="AD372" s="30">
        <f t="shared" si="32"/>
        <v>10968.25</v>
      </c>
      <c r="AE372" s="30">
        <f t="shared" si="32"/>
        <v>0</v>
      </c>
    </row>
    <row r="373" spans="1:31" s="39" customFormat="1" ht="12" hidden="1" outlineLevel="2" x14ac:dyDescent="0.2">
      <c r="B373" s="2" t="s">
        <v>261</v>
      </c>
      <c r="C373" s="2" t="s">
        <v>212</v>
      </c>
      <c r="D373" s="2" t="s">
        <v>374</v>
      </c>
      <c r="E373" s="40">
        <f t="shared" si="30"/>
        <v>592385.65999999992</v>
      </c>
      <c r="F373" s="41">
        <v>1414.7200000000003</v>
      </c>
      <c r="G373" s="41">
        <v>7775.99</v>
      </c>
      <c r="H373" s="41">
        <v>2006.62</v>
      </c>
      <c r="I373" s="41">
        <v>7414.83</v>
      </c>
      <c r="J373" s="41">
        <v>36529.4</v>
      </c>
      <c r="K373" s="41">
        <v>22496.420000000002</v>
      </c>
      <c r="L373" s="41">
        <v>187808.57</v>
      </c>
      <c r="M373" s="41">
        <v>0</v>
      </c>
      <c r="N373" s="41">
        <v>9090.9</v>
      </c>
      <c r="O373" s="41">
        <v>8029.65</v>
      </c>
      <c r="P373" s="41">
        <v>114.49</v>
      </c>
      <c r="Q373" s="41">
        <v>6590.62</v>
      </c>
      <c r="R373" s="41">
        <v>24511.469999999998</v>
      </c>
      <c r="S373" s="41">
        <v>1026.56</v>
      </c>
      <c r="T373" s="41">
        <v>82140.079999999987</v>
      </c>
      <c r="U373" s="41">
        <v>107229.3</v>
      </c>
      <c r="V373" s="41">
        <v>16215.880000000001</v>
      </c>
      <c r="W373" s="41">
        <v>35396.18</v>
      </c>
      <c r="X373" s="41">
        <v>6559.8999999999987</v>
      </c>
      <c r="Y373" s="41">
        <v>2886.63</v>
      </c>
      <c r="Z373" s="41">
        <v>345.96</v>
      </c>
      <c r="AA373" s="41">
        <v>16828.29</v>
      </c>
      <c r="AB373" s="41">
        <v>1513.0900000000001</v>
      </c>
      <c r="AC373" s="41">
        <v>6851.29</v>
      </c>
      <c r="AD373" s="41">
        <v>1076.1199999999999</v>
      </c>
      <c r="AE373" s="41">
        <v>532.70000000000005</v>
      </c>
    </row>
    <row r="374" spans="1:31" s="39" customFormat="1" ht="12" hidden="1" outlineLevel="2" x14ac:dyDescent="0.2">
      <c r="B374" s="2" t="s">
        <v>261</v>
      </c>
      <c r="C374" s="2" t="s">
        <v>213</v>
      </c>
      <c r="D374" s="2" t="s">
        <v>375</v>
      </c>
      <c r="E374" s="40">
        <f t="shared" si="30"/>
        <v>34114.21</v>
      </c>
      <c r="F374" s="41">
        <v>242.46</v>
      </c>
      <c r="G374" s="41">
        <v>1333.17</v>
      </c>
      <c r="H374" s="41">
        <v>344.26</v>
      </c>
      <c r="I374" s="41">
        <v>1271.19</v>
      </c>
      <c r="J374" s="41">
        <v>0</v>
      </c>
      <c r="K374" s="41">
        <v>272.58999999999997</v>
      </c>
      <c r="L374" s="41">
        <v>20609.979999999996</v>
      </c>
      <c r="M374" s="41">
        <v>0</v>
      </c>
      <c r="N374" s="41">
        <v>1558.51</v>
      </c>
      <c r="O374" s="41">
        <v>604.77</v>
      </c>
      <c r="P374" s="41">
        <v>0.79</v>
      </c>
      <c r="Q374" s="41">
        <v>0</v>
      </c>
      <c r="R374" s="41">
        <v>0</v>
      </c>
      <c r="S374" s="41">
        <v>176</v>
      </c>
      <c r="T374" s="41">
        <v>0</v>
      </c>
      <c r="U374" s="41">
        <v>0</v>
      </c>
      <c r="V374" s="41">
        <v>0</v>
      </c>
      <c r="W374" s="41">
        <v>5007.12</v>
      </c>
      <c r="X374" s="41">
        <v>779.83999999999992</v>
      </c>
      <c r="Y374" s="41">
        <v>328.83</v>
      </c>
      <c r="Z374" s="41">
        <v>59.32</v>
      </c>
      <c r="AA374" s="41">
        <v>0</v>
      </c>
      <c r="AB374" s="41">
        <v>259.35999999999996</v>
      </c>
      <c r="AC374" s="41">
        <v>1174.69</v>
      </c>
      <c r="AD374" s="41">
        <v>0</v>
      </c>
      <c r="AE374" s="41">
        <v>91.33</v>
      </c>
    </row>
    <row r="375" spans="1:31" s="39" customFormat="1" ht="12" hidden="1" outlineLevel="2" x14ac:dyDescent="0.2">
      <c r="B375" s="2" t="s">
        <v>261</v>
      </c>
      <c r="C375" s="2" t="s">
        <v>214</v>
      </c>
      <c r="D375" s="2" t="s">
        <v>376</v>
      </c>
      <c r="E375" s="40">
        <f t="shared" si="30"/>
        <v>215236.09</v>
      </c>
      <c r="F375" s="41">
        <v>557.16</v>
      </c>
      <c r="G375" s="41">
        <v>3058.7</v>
      </c>
      <c r="H375" s="41">
        <v>790.72</v>
      </c>
      <c r="I375" s="41">
        <v>2916.6</v>
      </c>
      <c r="J375" s="41">
        <v>14366.32</v>
      </c>
      <c r="K375" s="41">
        <v>8863.82</v>
      </c>
      <c r="L375" s="41">
        <v>73878.810000000012</v>
      </c>
      <c r="M375" s="41">
        <v>0</v>
      </c>
      <c r="N375" s="41">
        <v>3575.8900000000003</v>
      </c>
      <c r="O375" s="41">
        <v>1771.06</v>
      </c>
      <c r="P375" s="41">
        <v>736.13</v>
      </c>
      <c r="Q375" s="41">
        <v>2592.6099999999997</v>
      </c>
      <c r="R375" s="41">
        <v>13.19</v>
      </c>
      <c r="S375" s="41">
        <v>403.8</v>
      </c>
      <c r="T375" s="41">
        <v>27261.39</v>
      </c>
      <c r="U375" s="41">
        <v>42168.56</v>
      </c>
      <c r="V375" s="41">
        <v>6378.04</v>
      </c>
      <c r="W375" s="41">
        <v>13924.7</v>
      </c>
      <c r="X375" s="41">
        <v>804.23</v>
      </c>
      <c r="Y375" s="41">
        <v>1135.6099999999999</v>
      </c>
      <c r="Z375" s="41">
        <v>136.09</v>
      </c>
      <c r="AA375" s="41">
        <v>5979.4899999999989</v>
      </c>
      <c r="AB375" s="41">
        <v>595.21</v>
      </c>
      <c r="AC375" s="41">
        <v>2695.12</v>
      </c>
      <c r="AD375" s="41">
        <v>423.3</v>
      </c>
      <c r="AE375" s="41">
        <v>209.54</v>
      </c>
    </row>
    <row r="376" spans="1:31" s="39" customFormat="1" ht="12" hidden="1" outlineLevel="2" x14ac:dyDescent="0.2">
      <c r="B376" s="2" t="s">
        <v>261</v>
      </c>
      <c r="C376" s="2" t="s">
        <v>215</v>
      </c>
      <c r="D376" s="2" t="s">
        <v>377</v>
      </c>
      <c r="E376" s="40">
        <f t="shared" si="30"/>
        <v>146462.69</v>
      </c>
      <c r="F376" s="41">
        <v>447.55999999999995</v>
      </c>
      <c r="G376" s="41">
        <v>2455.9699999999998</v>
      </c>
      <c r="H376" s="41">
        <v>0</v>
      </c>
      <c r="I376" s="41">
        <v>2341.96</v>
      </c>
      <c r="J376" s="41">
        <v>11534.339999999998</v>
      </c>
      <c r="K376" s="41">
        <v>501.26</v>
      </c>
      <c r="L376" s="41">
        <v>52013.3</v>
      </c>
      <c r="M376" s="41">
        <v>0</v>
      </c>
      <c r="N376" s="41">
        <v>2871.2</v>
      </c>
      <c r="O376" s="41">
        <v>0</v>
      </c>
      <c r="P376" s="41">
        <v>0</v>
      </c>
      <c r="Q376" s="41">
        <v>0</v>
      </c>
      <c r="R376" s="41">
        <v>13.19</v>
      </c>
      <c r="S376" s="41">
        <v>324.22000000000003</v>
      </c>
      <c r="T376" s="41">
        <v>21891.530000000002</v>
      </c>
      <c r="U376" s="41">
        <v>33868.28</v>
      </c>
      <c r="V376" s="41">
        <v>0</v>
      </c>
      <c r="W376" s="41">
        <v>9223.39</v>
      </c>
      <c r="X376" s="41">
        <v>8.44</v>
      </c>
      <c r="Y376" s="41">
        <v>911.81</v>
      </c>
      <c r="Z376" s="41">
        <v>109.27</v>
      </c>
      <c r="AA376" s="41">
        <v>4802.24</v>
      </c>
      <c r="AB376" s="41">
        <v>477.88</v>
      </c>
      <c r="AC376" s="41">
        <v>2164.2200000000003</v>
      </c>
      <c r="AD376" s="41">
        <v>334.38</v>
      </c>
      <c r="AE376" s="41">
        <v>168.25</v>
      </c>
    </row>
    <row r="377" spans="1:31" s="39" customFormat="1" ht="12" hidden="1" outlineLevel="2" x14ac:dyDescent="0.2">
      <c r="B377" s="2" t="s">
        <v>261</v>
      </c>
      <c r="C377" s="2" t="s">
        <v>216</v>
      </c>
      <c r="D377" s="2" t="s">
        <v>378</v>
      </c>
      <c r="E377" s="40">
        <f t="shared" si="30"/>
        <v>43778.83</v>
      </c>
      <c r="F377" s="41">
        <v>146.39000000000001</v>
      </c>
      <c r="G377" s="41">
        <v>801.77</v>
      </c>
      <c r="H377" s="41">
        <v>207.26999999999998</v>
      </c>
      <c r="I377" s="41">
        <v>764.56</v>
      </c>
      <c r="J377" s="41">
        <v>3765.23</v>
      </c>
      <c r="K377" s="41">
        <v>2323.52</v>
      </c>
      <c r="L377" s="41">
        <v>7540.8999999999987</v>
      </c>
      <c r="M377" s="41">
        <v>0</v>
      </c>
      <c r="N377" s="41">
        <v>937.46</v>
      </c>
      <c r="O377" s="41">
        <v>464.23</v>
      </c>
      <c r="P377" s="41">
        <v>193.11</v>
      </c>
      <c r="Q377" s="41">
        <v>679.57999999999993</v>
      </c>
      <c r="R377" s="41">
        <v>6.59</v>
      </c>
      <c r="S377" s="41">
        <v>105.85</v>
      </c>
      <c r="T377" s="41">
        <v>7146.1599999999989</v>
      </c>
      <c r="U377" s="41">
        <v>11052.52</v>
      </c>
      <c r="V377" s="41">
        <v>1672</v>
      </c>
      <c r="W377" s="41">
        <v>3006.7700000000004</v>
      </c>
      <c r="X377" s="41">
        <v>213.29999999999998</v>
      </c>
      <c r="Y377" s="41">
        <v>119.99000000000001</v>
      </c>
      <c r="Z377" s="41">
        <v>35.67</v>
      </c>
      <c r="AA377" s="41">
        <v>1567.52</v>
      </c>
      <c r="AB377" s="41">
        <v>156.04999999999998</v>
      </c>
      <c r="AC377" s="41">
        <v>706.5</v>
      </c>
      <c r="AD377" s="41">
        <v>110.96</v>
      </c>
      <c r="AE377" s="41">
        <v>54.93</v>
      </c>
    </row>
    <row r="378" spans="1:31" ht="15.75" customHeight="1" outlineLevel="1" collapsed="1" x14ac:dyDescent="0.2">
      <c r="A378" s="1">
        <v>46</v>
      </c>
      <c r="B378" s="12" t="s">
        <v>262</v>
      </c>
      <c r="D378" s="23" t="s">
        <v>263</v>
      </c>
      <c r="E378" s="46">
        <f t="shared" ref="E378:AE378" si="33">SUBTOTAL(9,E373:E377)</f>
        <v>1031977.4799999999</v>
      </c>
      <c r="F378" s="46">
        <f t="shared" si="33"/>
        <v>2808.29</v>
      </c>
      <c r="G378" s="46">
        <f t="shared" si="33"/>
        <v>15425.6</v>
      </c>
      <c r="H378" s="46">
        <f t="shared" si="33"/>
        <v>3348.8700000000003</v>
      </c>
      <c r="I378" s="46">
        <f t="shared" si="33"/>
        <v>14709.140000000001</v>
      </c>
      <c r="J378" s="46">
        <f t="shared" si="33"/>
        <v>66195.289999999994</v>
      </c>
      <c r="K378" s="30">
        <f t="shared" si="33"/>
        <v>34457.61</v>
      </c>
      <c r="L378" s="30">
        <f t="shared" si="33"/>
        <v>341851.56</v>
      </c>
      <c r="M378" s="30">
        <f t="shared" si="33"/>
        <v>0</v>
      </c>
      <c r="N378" s="30">
        <f t="shared" si="33"/>
        <v>18033.96</v>
      </c>
      <c r="O378" s="30">
        <f t="shared" si="33"/>
        <v>10869.71</v>
      </c>
      <c r="P378" s="30">
        <f t="shared" si="33"/>
        <v>1044.52</v>
      </c>
      <c r="Q378" s="30">
        <f t="shared" si="33"/>
        <v>9862.81</v>
      </c>
      <c r="R378" s="46">
        <f t="shared" si="33"/>
        <v>24544.439999999995</v>
      </c>
      <c r="S378" s="30">
        <f t="shared" si="33"/>
        <v>2036.4299999999998</v>
      </c>
      <c r="T378" s="30">
        <f t="shared" si="33"/>
        <v>138439.16</v>
      </c>
      <c r="U378" s="30">
        <f t="shared" si="33"/>
        <v>194318.65999999997</v>
      </c>
      <c r="V378" s="30">
        <f t="shared" si="33"/>
        <v>24265.920000000002</v>
      </c>
      <c r="W378" s="30">
        <f t="shared" si="33"/>
        <v>66558.16</v>
      </c>
      <c r="X378" s="30">
        <f t="shared" si="33"/>
        <v>8365.7099999999991</v>
      </c>
      <c r="Y378" s="30">
        <f t="shared" si="33"/>
        <v>5382.869999999999</v>
      </c>
      <c r="Z378" s="30">
        <f t="shared" si="33"/>
        <v>686.31</v>
      </c>
      <c r="AA378" s="30">
        <f t="shared" si="33"/>
        <v>29177.539999999997</v>
      </c>
      <c r="AB378" s="30">
        <f t="shared" si="33"/>
        <v>3001.59</v>
      </c>
      <c r="AC378" s="30">
        <f t="shared" si="33"/>
        <v>13591.82</v>
      </c>
      <c r="AD378" s="30">
        <f t="shared" si="33"/>
        <v>1944.7599999999998</v>
      </c>
      <c r="AE378" s="30">
        <f t="shared" si="33"/>
        <v>1056.75</v>
      </c>
    </row>
    <row r="379" spans="1:31" s="39" customFormat="1" ht="12" hidden="1" outlineLevel="2" x14ac:dyDescent="0.2">
      <c r="B379" s="2"/>
      <c r="C379" s="2" t="s">
        <v>223</v>
      </c>
      <c r="D379" s="2" t="s">
        <v>379</v>
      </c>
      <c r="E379" s="40">
        <f t="shared" si="30"/>
        <v>35255009.709999986</v>
      </c>
      <c r="F379" s="41">
        <v>65987.53</v>
      </c>
      <c r="G379" s="41">
        <v>343153.3</v>
      </c>
      <c r="H379" s="41">
        <v>88429.73</v>
      </c>
      <c r="I379" s="41">
        <v>327216.21999999997</v>
      </c>
      <c r="J379" s="41">
        <v>2065387.63</v>
      </c>
      <c r="K379" s="41">
        <v>1041710.47</v>
      </c>
      <c r="L379" s="41">
        <v>8740025.3000000007</v>
      </c>
      <c r="M379" s="41">
        <v>461722.68000000005</v>
      </c>
      <c r="N379" s="41">
        <v>1266528.03</v>
      </c>
      <c r="O379" s="41">
        <v>449781.45</v>
      </c>
      <c r="P379" s="41">
        <v>4264156.3400000008</v>
      </c>
      <c r="Q379" s="41">
        <v>298503.95</v>
      </c>
      <c r="R379" s="41">
        <v>1316367.49</v>
      </c>
      <c r="S379" s="41">
        <v>45301.66</v>
      </c>
      <c r="T379" s="41">
        <v>3624821.5799999996</v>
      </c>
      <c r="U379" s="41">
        <v>4731793.8600000003</v>
      </c>
      <c r="V379" s="41">
        <v>715594.47</v>
      </c>
      <c r="W379" s="41">
        <v>1611744.1099999999</v>
      </c>
      <c r="X379" s="41">
        <v>303386.63</v>
      </c>
      <c r="Y379" s="41">
        <v>127386.37</v>
      </c>
      <c r="Z379" s="41">
        <v>65817.34</v>
      </c>
      <c r="AA379" s="41">
        <v>743941.39</v>
      </c>
      <c r="AB379" s="41">
        <v>94938.7</v>
      </c>
      <c r="AC379" s="41">
        <v>2260801.1300000004</v>
      </c>
      <c r="AD379" s="41">
        <v>82972.87</v>
      </c>
      <c r="AE379" s="41">
        <v>117539.48</v>
      </c>
    </row>
    <row r="380" spans="1:31" ht="15.75" customHeight="1" outlineLevel="1" collapsed="1" x14ac:dyDescent="0.2">
      <c r="A380" s="1">
        <v>47</v>
      </c>
      <c r="B380" s="12" t="s">
        <v>224</v>
      </c>
      <c r="D380" s="23" t="s">
        <v>264</v>
      </c>
      <c r="E380" s="46">
        <f>SUBTOTAL(9,E379:E379)</f>
        <v>35255009.709999986</v>
      </c>
      <c r="F380" s="46">
        <f t="shared" ref="F380:AE380" si="34">SUBTOTAL(9,F379:F379)</f>
        <v>65987.53</v>
      </c>
      <c r="G380" s="46">
        <f t="shared" si="34"/>
        <v>343153.3</v>
      </c>
      <c r="H380" s="46">
        <f t="shared" si="34"/>
        <v>88429.73</v>
      </c>
      <c r="I380" s="46">
        <f t="shared" si="34"/>
        <v>327216.21999999997</v>
      </c>
      <c r="J380" s="46">
        <f t="shared" si="34"/>
        <v>2065387.63</v>
      </c>
      <c r="K380" s="46">
        <f t="shared" si="34"/>
        <v>1041710.47</v>
      </c>
      <c r="L380" s="46">
        <f t="shared" si="34"/>
        <v>8740025.3000000007</v>
      </c>
      <c r="M380" s="46">
        <f t="shared" si="34"/>
        <v>461722.68000000005</v>
      </c>
      <c r="N380" s="46">
        <f t="shared" si="34"/>
        <v>1266528.03</v>
      </c>
      <c r="O380" s="46">
        <f t="shared" si="34"/>
        <v>449781.45</v>
      </c>
      <c r="P380" s="46">
        <f t="shared" si="34"/>
        <v>4264156.3400000008</v>
      </c>
      <c r="Q380" s="46">
        <f t="shared" si="34"/>
        <v>298503.95</v>
      </c>
      <c r="R380" s="46">
        <f t="shared" si="34"/>
        <v>1316367.49</v>
      </c>
      <c r="S380" s="46">
        <f t="shared" si="34"/>
        <v>45301.66</v>
      </c>
      <c r="T380" s="46">
        <f t="shared" si="34"/>
        <v>3624821.5799999996</v>
      </c>
      <c r="U380" s="46">
        <f t="shared" si="34"/>
        <v>4731793.8600000003</v>
      </c>
      <c r="V380" s="46">
        <f t="shared" si="34"/>
        <v>715594.47</v>
      </c>
      <c r="W380" s="46">
        <f t="shared" si="34"/>
        <v>1611744.1099999999</v>
      </c>
      <c r="X380" s="46">
        <f t="shared" si="34"/>
        <v>303386.63</v>
      </c>
      <c r="Y380" s="46">
        <f t="shared" si="34"/>
        <v>127386.37</v>
      </c>
      <c r="Z380" s="46">
        <f t="shared" si="34"/>
        <v>65817.34</v>
      </c>
      <c r="AA380" s="46">
        <f t="shared" si="34"/>
        <v>743941.39</v>
      </c>
      <c r="AB380" s="46">
        <f t="shared" si="34"/>
        <v>94938.7</v>
      </c>
      <c r="AC380" s="46">
        <f t="shared" si="34"/>
        <v>2260801.1300000004</v>
      </c>
      <c r="AD380" s="46">
        <f t="shared" si="34"/>
        <v>82972.87</v>
      </c>
      <c r="AE380" s="46">
        <f t="shared" si="34"/>
        <v>117539.48</v>
      </c>
    </row>
    <row r="381" spans="1:31" s="39" customFormat="1" ht="12.75" hidden="1" customHeight="1" outlineLevel="2" x14ac:dyDescent="0.2">
      <c r="B381" s="2" t="s">
        <v>265</v>
      </c>
      <c r="C381" s="2" t="s">
        <v>169</v>
      </c>
      <c r="D381" s="2" t="s">
        <v>343</v>
      </c>
      <c r="E381" s="40">
        <f t="shared" si="30"/>
        <v>315182.77</v>
      </c>
      <c r="F381" s="40">
        <v>28214.240000000002</v>
      </c>
      <c r="G381" s="40">
        <v>0</v>
      </c>
      <c r="H381" s="40">
        <v>0</v>
      </c>
      <c r="I381" s="40">
        <v>0</v>
      </c>
      <c r="J381" s="40">
        <v>0</v>
      </c>
      <c r="K381" s="40">
        <v>0</v>
      </c>
      <c r="L381" s="40">
        <v>0</v>
      </c>
      <c r="M381" s="40">
        <v>0</v>
      </c>
      <c r="N381" s="40">
        <v>0</v>
      </c>
      <c r="O381" s="40">
        <v>0</v>
      </c>
      <c r="P381" s="40">
        <v>0</v>
      </c>
      <c r="Q381" s="40">
        <v>0</v>
      </c>
      <c r="R381" s="40">
        <v>0</v>
      </c>
      <c r="S381" s="40">
        <v>0</v>
      </c>
      <c r="T381" s="40">
        <v>0</v>
      </c>
      <c r="U381" s="40">
        <v>0</v>
      </c>
      <c r="V381" s="40">
        <v>0</v>
      </c>
      <c r="W381" s="40">
        <v>0</v>
      </c>
      <c r="X381" s="40">
        <v>0</v>
      </c>
      <c r="Y381" s="40">
        <v>0</v>
      </c>
      <c r="Z381" s="40">
        <v>0</v>
      </c>
      <c r="AA381" s="40">
        <v>0</v>
      </c>
      <c r="AB381" s="40">
        <v>0</v>
      </c>
      <c r="AC381" s="47">
        <v>286968.53000000003</v>
      </c>
      <c r="AD381" s="47">
        <v>0</v>
      </c>
      <c r="AE381" s="47">
        <v>0</v>
      </c>
    </row>
    <row r="382" spans="1:31" s="39" customFormat="1" ht="12.75" hidden="1" customHeight="1" outlineLevel="2" x14ac:dyDescent="0.2">
      <c r="B382" s="2" t="s">
        <v>265</v>
      </c>
      <c r="C382" s="2" t="s">
        <v>170</v>
      </c>
      <c r="D382" s="2" t="s">
        <v>344</v>
      </c>
      <c r="E382" s="40">
        <f t="shared" si="30"/>
        <v>70606.820000000007</v>
      </c>
      <c r="F382" s="40">
        <v>0</v>
      </c>
      <c r="G382" s="40">
        <v>0</v>
      </c>
      <c r="H382" s="40">
        <v>0</v>
      </c>
      <c r="I382" s="40">
        <v>0</v>
      </c>
      <c r="J382" s="40">
        <v>0</v>
      </c>
      <c r="K382" s="40">
        <v>0</v>
      </c>
      <c r="L382" s="40">
        <v>0</v>
      </c>
      <c r="M382" s="40">
        <v>0</v>
      </c>
      <c r="N382" s="40">
        <v>0</v>
      </c>
      <c r="O382" s="40">
        <v>0</v>
      </c>
      <c r="P382" s="40">
        <v>0</v>
      </c>
      <c r="Q382" s="40">
        <v>0</v>
      </c>
      <c r="R382" s="40">
        <v>0</v>
      </c>
      <c r="S382" s="40">
        <v>0</v>
      </c>
      <c r="T382" s="40">
        <v>0</v>
      </c>
      <c r="U382" s="40">
        <v>70606.820000000007</v>
      </c>
      <c r="V382" s="40">
        <v>0</v>
      </c>
      <c r="W382" s="40">
        <v>0</v>
      </c>
      <c r="X382" s="40">
        <v>0</v>
      </c>
      <c r="Y382" s="40">
        <v>0</v>
      </c>
      <c r="Z382" s="40">
        <v>0</v>
      </c>
      <c r="AA382" s="40">
        <v>0</v>
      </c>
      <c r="AB382" s="40">
        <v>0</v>
      </c>
      <c r="AC382" s="40">
        <v>0</v>
      </c>
      <c r="AD382" s="40">
        <v>0</v>
      </c>
      <c r="AE382" s="40">
        <v>0</v>
      </c>
    </row>
    <row r="383" spans="1:31" s="39" customFormat="1" ht="12.75" hidden="1" customHeight="1" outlineLevel="2" x14ac:dyDescent="0.2">
      <c r="B383" s="2" t="s">
        <v>265</v>
      </c>
      <c r="C383" s="2" t="s">
        <v>171</v>
      </c>
      <c r="D383" s="2" t="s">
        <v>345</v>
      </c>
      <c r="E383" s="40">
        <f t="shared" si="30"/>
        <v>291113.40000000002</v>
      </c>
      <c r="F383" s="40">
        <v>0</v>
      </c>
      <c r="G383" s="40">
        <v>0</v>
      </c>
      <c r="H383" s="40">
        <v>0</v>
      </c>
      <c r="I383" s="40">
        <v>0</v>
      </c>
      <c r="J383" s="40">
        <v>0</v>
      </c>
      <c r="K383" s="40">
        <v>0</v>
      </c>
      <c r="L383" s="40">
        <v>0</v>
      </c>
      <c r="M383" s="40">
        <v>0</v>
      </c>
      <c r="N383" s="40">
        <v>0</v>
      </c>
      <c r="O383" s="40">
        <v>0</v>
      </c>
      <c r="P383" s="40">
        <v>0</v>
      </c>
      <c r="Q383" s="40">
        <v>0</v>
      </c>
      <c r="R383" s="40">
        <v>0</v>
      </c>
      <c r="S383" s="40">
        <v>0</v>
      </c>
      <c r="T383" s="40">
        <v>0</v>
      </c>
      <c r="U383" s="40">
        <v>291113.40000000002</v>
      </c>
      <c r="V383" s="40">
        <v>0</v>
      </c>
      <c r="W383" s="40">
        <v>0</v>
      </c>
      <c r="X383" s="40">
        <v>0</v>
      </c>
      <c r="Y383" s="40">
        <v>0</v>
      </c>
      <c r="Z383" s="40">
        <v>0</v>
      </c>
      <c r="AA383" s="40">
        <v>0</v>
      </c>
      <c r="AB383" s="40">
        <v>0</v>
      </c>
      <c r="AC383" s="40">
        <v>0</v>
      </c>
      <c r="AD383" s="40">
        <v>0</v>
      </c>
      <c r="AE383" s="40">
        <v>0</v>
      </c>
    </row>
    <row r="384" spans="1:31" s="39" customFormat="1" ht="12.75" hidden="1" customHeight="1" outlineLevel="2" x14ac:dyDescent="0.2">
      <c r="B384" s="2" t="s">
        <v>265</v>
      </c>
      <c r="C384" s="2" t="s">
        <v>172</v>
      </c>
      <c r="D384" s="2" t="s">
        <v>346</v>
      </c>
      <c r="E384" s="40">
        <f t="shared" si="30"/>
        <v>2646260.7999999998</v>
      </c>
      <c r="F384" s="40">
        <v>0</v>
      </c>
      <c r="G384" s="40">
        <v>0</v>
      </c>
      <c r="H384" s="40">
        <v>0</v>
      </c>
      <c r="I384" s="40">
        <v>0</v>
      </c>
      <c r="J384" s="40">
        <v>0</v>
      </c>
      <c r="K384" s="40">
        <v>0</v>
      </c>
      <c r="L384" s="40">
        <v>235453.06</v>
      </c>
      <c r="M384" s="40">
        <v>0</v>
      </c>
      <c r="N384" s="40">
        <v>0</v>
      </c>
      <c r="O384" s="40">
        <v>0</v>
      </c>
      <c r="P384" s="40">
        <v>0</v>
      </c>
      <c r="Q384" s="40">
        <v>0</v>
      </c>
      <c r="R384" s="40">
        <v>0</v>
      </c>
      <c r="S384" s="40">
        <v>0</v>
      </c>
      <c r="T384" s="40">
        <v>1378052.9199999997</v>
      </c>
      <c r="U384" s="40">
        <v>1019175.43</v>
      </c>
      <c r="V384" s="40">
        <v>0</v>
      </c>
      <c r="W384" s="40">
        <v>0</v>
      </c>
      <c r="X384" s="40">
        <v>0</v>
      </c>
      <c r="Y384" s="40">
        <v>13579.39</v>
      </c>
      <c r="Z384" s="40">
        <v>0</v>
      </c>
      <c r="AA384" s="40">
        <v>0</v>
      </c>
      <c r="AB384" s="40">
        <v>0</v>
      </c>
      <c r="AC384" s="40">
        <v>0</v>
      </c>
      <c r="AD384" s="40">
        <v>0</v>
      </c>
      <c r="AE384" s="40">
        <v>0</v>
      </c>
    </row>
    <row r="385" spans="2:31" s="39" customFormat="1" ht="12.75" hidden="1" customHeight="1" outlineLevel="2" x14ac:dyDescent="0.2">
      <c r="B385" s="2" t="s">
        <v>265</v>
      </c>
      <c r="C385" s="2" t="s">
        <v>173</v>
      </c>
      <c r="D385" s="2" t="s">
        <v>347</v>
      </c>
      <c r="E385" s="40">
        <f t="shared" si="30"/>
        <v>1565701.06</v>
      </c>
      <c r="F385" s="40">
        <v>0</v>
      </c>
      <c r="G385" s="40">
        <v>0</v>
      </c>
      <c r="H385" s="40">
        <v>0</v>
      </c>
      <c r="I385" s="40">
        <v>0</v>
      </c>
      <c r="J385" s="40">
        <v>0</v>
      </c>
      <c r="K385" s="40">
        <v>0</v>
      </c>
      <c r="L385" s="40">
        <v>778868.22</v>
      </c>
      <c r="M385" s="40">
        <v>0</v>
      </c>
      <c r="N385" s="40">
        <v>0</v>
      </c>
      <c r="O385" s="40">
        <v>0</v>
      </c>
      <c r="P385" s="40">
        <v>0</v>
      </c>
      <c r="Q385" s="40">
        <v>0</v>
      </c>
      <c r="R385" s="40">
        <v>0</v>
      </c>
      <c r="S385" s="40">
        <v>0</v>
      </c>
      <c r="T385" s="40">
        <v>0</v>
      </c>
      <c r="U385" s="40">
        <v>778450.76</v>
      </c>
      <c r="V385" s="40">
        <v>0</v>
      </c>
      <c r="W385" s="40">
        <v>0</v>
      </c>
      <c r="X385" s="40">
        <v>0</v>
      </c>
      <c r="Y385" s="40">
        <v>8382.08</v>
      </c>
      <c r="Z385" s="40">
        <v>0</v>
      </c>
      <c r="AA385" s="40">
        <v>0</v>
      </c>
      <c r="AB385" s="40">
        <v>0</v>
      </c>
      <c r="AC385" s="40">
        <v>0</v>
      </c>
      <c r="AD385" s="40">
        <v>0</v>
      </c>
      <c r="AE385" s="40">
        <v>0</v>
      </c>
    </row>
    <row r="386" spans="2:31" s="39" customFormat="1" ht="12.75" hidden="1" customHeight="1" outlineLevel="2" x14ac:dyDescent="0.2">
      <c r="B386" s="2" t="s">
        <v>265</v>
      </c>
      <c r="C386" s="2" t="s">
        <v>174</v>
      </c>
      <c r="D386" s="2" t="s">
        <v>348</v>
      </c>
      <c r="E386" s="40">
        <f t="shared" si="30"/>
        <v>15276.42</v>
      </c>
      <c r="F386" s="40">
        <v>0</v>
      </c>
      <c r="G386" s="40">
        <v>0</v>
      </c>
      <c r="H386" s="40">
        <v>0</v>
      </c>
      <c r="I386" s="40">
        <v>0</v>
      </c>
      <c r="J386" s="40">
        <v>0</v>
      </c>
      <c r="K386" s="40">
        <v>0</v>
      </c>
      <c r="L386" s="40">
        <v>0</v>
      </c>
      <c r="M386" s="40">
        <v>0</v>
      </c>
      <c r="N386" s="40">
        <v>0</v>
      </c>
      <c r="O386" s="40">
        <v>0</v>
      </c>
      <c r="P386" s="40">
        <v>0</v>
      </c>
      <c r="Q386" s="40">
        <v>0</v>
      </c>
      <c r="R386" s="40">
        <v>0</v>
      </c>
      <c r="S386" s="40">
        <v>0</v>
      </c>
      <c r="T386" s="40">
        <v>15276.42</v>
      </c>
      <c r="U386" s="40">
        <v>0</v>
      </c>
      <c r="V386" s="40">
        <v>0</v>
      </c>
      <c r="W386" s="40">
        <v>0</v>
      </c>
      <c r="X386" s="40">
        <v>0</v>
      </c>
      <c r="Y386" s="40">
        <v>0</v>
      </c>
      <c r="Z386" s="40">
        <v>0</v>
      </c>
      <c r="AA386" s="40">
        <v>0</v>
      </c>
      <c r="AB386" s="40">
        <v>0</v>
      </c>
      <c r="AC386" s="40">
        <v>0</v>
      </c>
      <c r="AD386" s="40">
        <v>0</v>
      </c>
      <c r="AE386" s="40">
        <v>0</v>
      </c>
    </row>
    <row r="387" spans="2:31" s="39" customFormat="1" ht="12.75" hidden="1" customHeight="1" outlineLevel="2" x14ac:dyDescent="0.2">
      <c r="B387" s="2" t="s">
        <v>265</v>
      </c>
      <c r="C387" s="2" t="s">
        <v>175</v>
      </c>
      <c r="D387" s="2" t="s">
        <v>349</v>
      </c>
      <c r="E387" s="40">
        <f t="shared" si="30"/>
        <v>954288.60000000009</v>
      </c>
      <c r="F387" s="40">
        <v>0</v>
      </c>
      <c r="G387" s="40">
        <v>0</v>
      </c>
      <c r="H387" s="40">
        <v>0</v>
      </c>
      <c r="I387" s="40">
        <v>0</v>
      </c>
      <c r="J387" s="40">
        <v>0</v>
      </c>
      <c r="K387" s="40">
        <v>0</v>
      </c>
      <c r="L387" s="40">
        <v>0</v>
      </c>
      <c r="M387" s="40">
        <v>0</v>
      </c>
      <c r="N387" s="40">
        <v>0</v>
      </c>
      <c r="O387" s="40">
        <v>0</v>
      </c>
      <c r="P387" s="40">
        <v>0</v>
      </c>
      <c r="Q387" s="40">
        <v>0</v>
      </c>
      <c r="R387" s="40">
        <v>639326.87000000011</v>
      </c>
      <c r="S387" s="40">
        <v>0</v>
      </c>
      <c r="T387" s="40">
        <v>278765.33999999997</v>
      </c>
      <c r="U387" s="40">
        <v>0</v>
      </c>
      <c r="V387" s="40">
        <v>0</v>
      </c>
      <c r="W387" s="40">
        <v>0</v>
      </c>
      <c r="X387" s="40">
        <v>0</v>
      </c>
      <c r="Y387" s="40">
        <v>0</v>
      </c>
      <c r="Z387" s="40">
        <v>0</v>
      </c>
      <c r="AA387" s="40">
        <v>36196.39</v>
      </c>
      <c r="AB387" s="40">
        <v>0</v>
      </c>
      <c r="AC387" s="40">
        <v>0</v>
      </c>
      <c r="AD387" s="40">
        <v>0</v>
      </c>
      <c r="AE387" s="40">
        <v>0</v>
      </c>
    </row>
    <row r="388" spans="2:31" s="39" customFormat="1" ht="12.75" hidden="1" customHeight="1" outlineLevel="2" x14ac:dyDescent="0.2">
      <c r="B388" s="2" t="s">
        <v>265</v>
      </c>
      <c r="C388" s="2" t="s">
        <v>176</v>
      </c>
      <c r="D388" s="2" t="s">
        <v>350</v>
      </c>
      <c r="E388" s="40">
        <f t="shared" si="30"/>
        <v>59458.04</v>
      </c>
      <c r="F388" s="40">
        <v>0</v>
      </c>
      <c r="G388" s="40">
        <v>0</v>
      </c>
      <c r="H388" s="40">
        <v>0</v>
      </c>
      <c r="I388" s="40">
        <v>0</v>
      </c>
      <c r="J388" s="40">
        <v>0</v>
      </c>
      <c r="K388" s="40">
        <v>0</v>
      </c>
      <c r="L388" s="40">
        <v>0</v>
      </c>
      <c r="M388" s="40">
        <v>0</v>
      </c>
      <c r="N388" s="40">
        <v>0</v>
      </c>
      <c r="O388" s="40">
        <v>0</v>
      </c>
      <c r="P388" s="40">
        <v>0</v>
      </c>
      <c r="Q388" s="40">
        <v>0</v>
      </c>
      <c r="R388" s="40">
        <v>0</v>
      </c>
      <c r="S388" s="40">
        <v>0</v>
      </c>
      <c r="T388" s="40">
        <v>0</v>
      </c>
      <c r="U388" s="40">
        <v>0</v>
      </c>
      <c r="V388" s="40">
        <v>0</v>
      </c>
      <c r="W388" s="40">
        <v>0</v>
      </c>
      <c r="X388" s="40">
        <v>0</v>
      </c>
      <c r="Y388" s="40">
        <v>0</v>
      </c>
      <c r="Z388" s="40">
        <v>0</v>
      </c>
      <c r="AA388" s="40">
        <v>0</v>
      </c>
      <c r="AB388" s="40">
        <v>0</v>
      </c>
      <c r="AC388" s="40">
        <v>59458.04</v>
      </c>
      <c r="AD388" s="40">
        <v>0</v>
      </c>
      <c r="AE388" s="40">
        <v>0</v>
      </c>
    </row>
    <row r="389" spans="2:31" s="39" customFormat="1" ht="12.75" hidden="1" customHeight="1" outlineLevel="2" x14ac:dyDescent="0.2">
      <c r="B389" s="2" t="s">
        <v>265</v>
      </c>
      <c r="C389" s="2" t="s">
        <v>177</v>
      </c>
      <c r="D389" s="2" t="s">
        <v>351</v>
      </c>
      <c r="E389" s="40">
        <f t="shared" si="30"/>
        <v>437491.91</v>
      </c>
      <c r="F389" s="40">
        <v>0</v>
      </c>
      <c r="G389" s="40">
        <v>0</v>
      </c>
      <c r="H389" s="40">
        <v>0</v>
      </c>
      <c r="I389" s="40">
        <v>0</v>
      </c>
      <c r="J389" s="40">
        <v>0</v>
      </c>
      <c r="K389" s="40">
        <v>0</v>
      </c>
      <c r="L389" s="40">
        <v>0</v>
      </c>
      <c r="M389" s="40">
        <v>0</v>
      </c>
      <c r="N389" s="40">
        <v>0</v>
      </c>
      <c r="O389" s="40">
        <v>0</v>
      </c>
      <c r="P389" s="40">
        <v>0</v>
      </c>
      <c r="Q389" s="40">
        <v>0</v>
      </c>
      <c r="R389" s="40">
        <v>0</v>
      </c>
      <c r="S389" s="40">
        <v>0</v>
      </c>
      <c r="T389" s="40">
        <v>0</v>
      </c>
      <c r="U389" s="40">
        <v>0</v>
      </c>
      <c r="V389" s="40">
        <v>0</v>
      </c>
      <c r="W389" s="40">
        <v>0</v>
      </c>
      <c r="X389" s="40">
        <v>0</v>
      </c>
      <c r="Y389" s="40">
        <v>0</v>
      </c>
      <c r="Z389" s="40">
        <v>0</v>
      </c>
      <c r="AA389" s="40">
        <v>0</v>
      </c>
      <c r="AB389" s="40">
        <v>43267.85</v>
      </c>
      <c r="AC389" s="40">
        <v>394224.06</v>
      </c>
      <c r="AD389" s="40">
        <v>0</v>
      </c>
      <c r="AE389" s="40">
        <v>0</v>
      </c>
    </row>
    <row r="390" spans="2:31" s="39" customFormat="1" ht="12.75" hidden="1" customHeight="1" outlineLevel="2" x14ac:dyDescent="0.2">
      <c r="B390" s="2" t="s">
        <v>265</v>
      </c>
      <c r="C390" s="2" t="s">
        <v>178</v>
      </c>
      <c r="D390" s="2" t="s">
        <v>352</v>
      </c>
      <c r="E390" s="40">
        <f t="shared" si="30"/>
        <v>4786134.47</v>
      </c>
      <c r="F390" s="40">
        <v>0</v>
      </c>
      <c r="G390" s="40">
        <v>0</v>
      </c>
      <c r="H390" s="40">
        <v>0</v>
      </c>
      <c r="I390" s="40">
        <v>0</v>
      </c>
      <c r="J390" s="40">
        <v>0</v>
      </c>
      <c r="K390" s="40">
        <v>0</v>
      </c>
      <c r="L390" s="40">
        <v>915488.17</v>
      </c>
      <c r="M390" s="40">
        <v>0</v>
      </c>
      <c r="N390" s="40">
        <v>0</v>
      </c>
      <c r="O390" s="40">
        <v>0</v>
      </c>
      <c r="P390" s="40">
        <v>0</v>
      </c>
      <c r="Q390" s="40">
        <v>0</v>
      </c>
      <c r="R390" s="40">
        <v>516393.84999999992</v>
      </c>
      <c r="S390" s="40">
        <v>0</v>
      </c>
      <c r="T390" s="40">
        <v>1376327.02</v>
      </c>
      <c r="U390" s="40">
        <v>1929728.15</v>
      </c>
      <c r="V390" s="40">
        <v>0</v>
      </c>
      <c r="W390" s="40">
        <v>0</v>
      </c>
      <c r="X390" s="40">
        <v>0</v>
      </c>
      <c r="Y390" s="40">
        <v>18950.61</v>
      </c>
      <c r="Z390" s="40">
        <v>0</v>
      </c>
      <c r="AA390" s="40">
        <v>29246.67</v>
      </c>
      <c r="AB390" s="40">
        <v>0</v>
      </c>
      <c r="AC390" s="40">
        <v>0</v>
      </c>
      <c r="AD390" s="40">
        <v>0</v>
      </c>
      <c r="AE390" s="40">
        <v>0</v>
      </c>
    </row>
    <row r="391" spans="2:31" s="39" customFormat="1" ht="12.75" hidden="1" customHeight="1" outlineLevel="2" x14ac:dyDescent="0.2">
      <c r="B391" s="2" t="s">
        <v>265</v>
      </c>
      <c r="C391" s="2" t="s">
        <v>179</v>
      </c>
      <c r="D391" s="2" t="s">
        <v>353</v>
      </c>
      <c r="E391" s="40">
        <f t="shared" si="30"/>
        <v>721698.94000000006</v>
      </c>
      <c r="F391" s="40">
        <v>26553.31</v>
      </c>
      <c r="G391" s="40">
        <v>0</v>
      </c>
      <c r="H391" s="40">
        <v>0</v>
      </c>
      <c r="I391" s="40">
        <v>0</v>
      </c>
      <c r="J391" s="40">
        <v>0</v>
      </c>
      <c r="K391" s="40">
        <v>0</v>
      </c>
      <c r="L391" s="40">
        <v>0</v>
      </c>
      <c r="M391" s="40">
        <v>0</v>
      </c>
      <c r="N391" s="40">
        <v>0</v>
      </c>
      <c r="O391" s="40">
        <v>0</v>
      </c>
      <c r="P391" s="40">
        <v>0</v>
      </c>
      <c r="Q391" s="40">
        <v>0</v>
      </c>
      <c r="R391" s="40">
        <v>0</v>
      </c>
      <c r="S391" s="40">
        <v>0</v>
      </c>
      <c r="T391" s="40">
        <v>0</v>
      </c>
      <c r="U391" s="40">
        <v>0</v>
      </c>
      <c r="V391" s="40">
        <v>0</v>
      </c>
      <c r="W391" s="40">
        <v>0</v>
      </c>
      <c r="X391" s="40">
        <v>0</v>
      </c>
      <c r="Y391" s="40">
        <v>0</v>
      </c>
      <c r="Z391" s="40">
        <v>0</v>
      </c>
      <c r="AA391" s="40">
        <v>0</v>
      </c>
      <c r="AB391" s="40">
        <v>36322.800000000003</v>
      </c>
      <c r="AC391" s="40">
        <v>658822.83000000007</v>
      </c>
      <c r="AD391" s="40">
        <v>0</v>
      </c>
      <c r="AE391" s="40">
        <v>0</v>
      </c>
    </row>
    <row r="392" spans="2:31" s="39" customFormat="1" ht="12.75" hidden="1" customHeight="1" outlineLevel="2" x14ac:dyDescent="0.2">
      <c r="B392" s="2" t="s">
        <v>265</v>
      </c>
      <c r="C392" s="2" t="s">
        <v>180</v>
      </c>
      <c r="D392" s="2" t="s">
        <v>354</v>
      </c>
      <c r="E392" s="40">
        <f t="shared" si="30"/>
        <v>527986.30999999994</v>
      </c>
      <c r="F392" s="40">
        <v>0</v>
      </c>
      <c r="G392" s="40">
        <v>275394.99</v>
      </c>
      <c r="H392" s="40">
        <v>0</v>
      </c>
      <c r="I392" s="40">
        <v>0</v>
      </c>
      <c r="J392" s="40">
        <v>0</v>
      </c>
      <c r="K392" s="40">
        <v>0</v>
      </c>
      <c r="L392" s="40">
        <v>0</v>
      </c>
      <c r="M392" s="40">
        <v>0</v>
      </c>
      <c r="N392" s="40">
        <v>0</v>
      </c>
      <c r="O392" s="40">
        <v>0</v>
      </c>
      <c r="P392" s="40">
        <v>0</v>
      </c>
      <c r="Q392" s="40">
        <v>0</v>
      </c>
      <c r="R392" s="40">
        <v>0</v>
      </c>
      <c r="S392" s="40">
        <v>0</v>
      </c>
      <c r="T392" s="40">
        <v>0</v>
      </c>
      <c r="U392" s="40">
        <v>0</v>
      </c>
      <c r="V392" s="40">
        <v>0</v>
      </c>
      <c r="W392" s="40">
        <v>0</v>
      </c>
      <c r="X392" s="40">
        <v>0</v>
      </c>
      <c r="Y392" s="40">
        <v>0</v>
      </c>
      <c r="Z392" s="40">
        <v>0</v>
      </c>
      <c r="AA392" s="40">
        <v>0</v>
      </c>
      <c r="AB392" s="40">
        <v>0</v>
      </c>
      <c r="AC392" s="40">
        <v>252591.31999999998</v>
      </c>
      <c r="AD392" s="40">
        <v>0</v>
      </c>
      <c r="AE392" s="40">
        <v>0</v>
      </c>
    </row>
    <row r="393" spans="2:31" s="39" customFormat="1" ht="12.75" hidden="1" customHeight="1" outlineLevel="2" x14ac:dyDescent="0.2">
      <c r="B393" s="2" t="s">
        <v>265</v>
      </c>
      <c r="C393" s="2" t="s">
        <v>181</v>
      </c>
      <c r="D393" s="2" t="s">
        <v>355</v>
      </c>
      <c r="E393" s="40">
        <f t="shared" si="30"/>
        <v>66722.52</v>
      </c>
      <c r="F393" s="40">
        <v>0</v>
      </c>
      <c r="G393" s="40">
        <v>0</v>
      </c>
      <c r="H393" s="40">
        <v>66722.52</v>
      </c>
      <c r="I393" s="40">
        <v>0</v>
      </c>
      <c r="J393" s="40">
        <v>0</v>
      </c>
      <c r="K393" s="40">
        <v>0</v>
      </c>
      <c r="L393" s="40">
        <v>0</v>
      </c>
      <c r="M393" s="40">
        <v>0</v>
      </c>
      <c r="N393" s="40">
        <v>0</v>
      </c>
      <c r="O393" s="40">
        <v>0</v>
      </c>
      <c r="P393" s="40">
        <v>0</v>
      </c>
      <c r="Q393" s="40">
        <v>0</v>
      </c>
      <c r="R393" s="40">
        <v>0</v>
      </c>
      <c r="S393" s="40">
        <v>0</v>
      </c>
      <c r="T393" s="40">
        <v>0</v>
      </c>
      <c r="U393" s="40">
        <v>0</v>
      </c>
      <c r="V393" s="40">
        <v>0</v>
      </c>
      <c r="W393" s="40">
        <v>0</v>
      </c>
      <c r="X393" s="40">
        <v>0</v>
      </c>
      <c r="Y393" s="40">
        <v>0</v>
      </c>
      <c r="Z393" s="40">
        <v>0</v>
      </c>
      <c r="AA393" s="40">
        <v>0</v>
      </c>
      <c r="AB393" s="40">
        <v>0</v>
      </c>
      <c r="AC393" s="40">
        <v>0</v>
      </c>
      <c r="AD393" s="40">
        <v>0</v>
      </c>
      <c r="AE393" s="40">
        <v>0</v>
      </c>
    </row>
    <row r="394" spans="2:31" s="39" customFormat="1" ht="12.75" hidden="1" customHeight="1" outlineLevel="2" x14ac:dyDescent="0.2">
      <c r="B394" s="2" t="s">
        <v>265</v>
      </c>
      <c r="C394" s="2" t="s">
        <v>182</v>
      </c>
      <c r="D394" s="2" t="s">
        <v>356</v>
      </c>
      <c r="E394" s="40">
        <f t="shared" si="30"/>
        <v>255867.99</v>
      </c>
      <c r="F394" s="40">
        <v>0</v>
      </c>
      <c r="G394" s="40">
        <v>0</v>
      </c>
      <c r="H394" s="40">
        <v>0</v>
      </c>
      <c r="I394" s="40">
        <v>255867.99</v>
      </c>
      <c r="J394" s="40">
        <v>0</v>
      </c>
      <c r="K394" s="40">
        <v>0</v>
      </c>
      <c r="L394" s="40">
        <v>0</v>
      </c>
      <c r="M394" s="40">
        <v>0</v>
      </c>
      <c r="N394" s="40">
        <v>0</v>
      </c>
      <c r="O394" s="40">
        <v>0</v>
      </c>
      <c r="P394" s="40">
        <v>0</v>
      </c>
      <c r="Q394" s="40">
        <v>0</v>
      </c>
      <c r="R394" s="40">
        <v>0</v>
      </c>
      <c r="S394" s="40">
        <v>0</v>
      </c>
      <c r="T394" s="40">
        <v>0</v>
      </c>
      <c r="U394" s="40">
        <v>0</v>
      </c>
      <c r="V394" s="40">
        <v>0</v>
      </c>
      <c r="W394" s="40">
        <v>0</v>
      </c>
      <c r="X394" s="40">
        <v>0</v>
      </c>
      <c r="Y394" s="40">
        <v>0</v>
      </c>
      <c r="Z394" s="40">
        <v>0</v>
      </c>
      <c r="AA394" s="40">
        <v>0</v>
      </c>
      <c r="AB394" s="40">
        <v>0</v>
      </c>
      <c r="AC394" s="40">
        <v>0</v>
      </c>
      <c r="AD394" s="40">
        <v>0</v>
      </c>
      <c r="AE394" s="40">
        <v>0</v>
      </c>
    </row>
    <row r="395" spans="2:31" s="39" customFormat="1" ht="12.75" hidden="1" customHeight="1" outlineLevel="2" x14ac:dyDescent="0.2">
      <c r="B395" s="2" t="s">
        <v>265</v>
      </c>
      <c r="C395" s="2" t="s">
        <v>183</v>
      </c>
      <c r="D395" s="2" t="s">
        <v>357</v>
      </c>
      <c r="E395" s="40">
        <f t="shared" si="30"/>
        <v>1874718.44</v>
      </c>
      <c r="F395" s="40">
        <v>0</v>
      </c>
      <c r="G395" s="40">
        <v>0</v>
      </c>
      <c r="H395" s="40">
        <v>0</v>
      </c>
      <c r="I395" s="40">
        <v>0</v>
      </c>
      <c r="J395" s="40">
        <v>1768605.66</v>
      </c>
      <c r="K395" s="40">
        <v>0</v>
      </c>
      <c r="L395" s="40">
        <v>0</v>
      </c>
      <c r="M395" s="40">
        <v>0</v>
      </c>
      <c r="N395" s="40">
        <v>0</v>
      </c>
      <c r="O395" s="40">
        <v>0</v>
      </c>
      <c r="P395" s="40">
        <v>0</v>
      </c>
      <c r="Q395" s="40">
        <v>0</v>
      </c>
      <c r="R395" s="40">
        <v>0</v>
      </c>
      <c r="S395" s="40">
        <v>0</v>
      </c>
      <c r="T395" s="40">
        <v>106112.78</v>
      </c>
      <c r="U395" s="40">
        <v>0</v>
      </c>
      <c r="V395" s="40">
        <v>0</v>
      </c>
      <c r="W395" s="40">
        <v>0</v>
      </c>
      <c r="X395" s="40">
        <v>0</v>
      </c>
      <c r="Y395" s="40">
        <v>0</v>
      </c>
      <c r="Z395" s="40">
        <v>0</v>
      </c>
      <c r="AA395" s="40">
        <v>0</v>
      </c>
      <c r="AB395" s="40">
        <v>0</v>
      </c>
      <c r="AC395" s="40">
        <v>0</v>
      </c>
      <c r="AD395" s="40">
        <v>0</v>
      </c>
      <c r="AE395" s="40">
        <v>0</v>
      </c>
    </row>
    <row r="396" spans="2:31" s="39" customFormat="1" ht="12.75" hidden="1" customHeight="1" outlineLevel="2" x14ac:dyDescent="0.2">
      <c r="B396" s="2" t="s">
        <v>265</v>
      </c>
      <c r="C396" s="2" t="s">
        <v>184</v>
      </c>
      <c r="D396" s="2" t="s">
        <v>358</v>
      </c>
      <c r="E396" s="40">
        <f t="shared" si="30"/>
        <v>2609972.65</v>
      </c>
      <c r="F396" s="40">
        <v>0</v>
      </c>
      <c r="G396" s="40">
        <v>0</v>
      </c>
      <c r="H396" s="40">
        <v>0</v>
      </c>
      <c r="I396" s="40">
        <v>0</v>
      </c>
      <c r="J396" s="40">
        <v>0</v>
      </c>
      <c r="K396" s="40">
        <v>803254.10000000009</v>
      </c>
      <c r="L396" s="40">
        <v>948846.76</v>
      </c>
      <c r="M396" s="40">
        <v>387004.72</v>
      </c>
      <c r="N396" s="40">
        <v>0</v>
      </c>
      <c r="O396" s="40">
        <v>0</v>
      </c>
      <c r="P396" s="40">
        <v>148620.01999999999</v>
      </c>
      <c r="Q396" s="40">
        <v>21934.32</v>
      </c>
      <c r="R396" s="40">
        <v>0</v>
      </c>
      <c r="S396" s="40">
        <v>0</v>
      </c>
      <c r="T396" s="40">
        <v>0</v>
      </c>
      <c r="U396" s="40">
        <v>0</v>
      </c>
      <c r="V396" s="40">
        <v>0</v>
      </c>
      <c r="W396" s="40">
        <v>259168.5</v>
      </c>
      <c r="X396" s="40">
        <v>41144.229999999996</v>
      </c>
      <c r="Y396" s="40">
        <v>0</v>
      </c>
      <c r="Z396" s="40">
        <v>0</v>
      </c>
      <c r="AA396" s="40">
        <v>0</v>
      </c>
      <c r="AB396" s="40">
        <v>0</v>
      </c>
      <c r="AC396" s="40">
        <v>0</v>
      </c>
      <c r="AD396" s="40">
        <v>0</v>
      </c>
      <c r="AE396" s="40">
        <v>0</v>
      </c>
    </row>
    <row r="397" spans="2:31" s="39" customFormat="1" ht="12.75" hidden="1" customHeight="1" outlineLevel="2" x14ac:dyDescent="0.2">
      <c r="B397" s="2" t="s">
        <v>265</v>
      </c>
      <c r="C397" s="2" t="s">
        <v>185</v>
      </c>
      <c r="D397" s="2" t="s">
        <v>359</v>
      </c>
      <c r="E397" s="40">
        <f t="shared" si="30"/>
        <v>4497671.91</v>
      </c>
      <c r="F397" s="40">
        <v>0</v>
      </c>
      <c r="G397" s="40">
        <v>0</v>
      </c>
      <c r="H397" s="40">
        <v>0</v>
      </c>
      <c r="I397" s="40">
        <v>0</v>
      </c>
      <c r="J397" s="40">
        <v>0</v>
      </c>
      <c r="K397" s="40">
        <v>0</v>
      </c>
      <c r="L397" s="40">
        <v>4234713.9800000004</v>
      </c>
      <c r="M397" s="40">
        <v>0</v>
      </c>
      <c r="N397" s="40">
        <v>0</v>
      </c>
      <c r="O397" s="40">
        <v>0</v>
      </c>
      <c r="P397" s="40">
        <v>0</v>
      </c>
      <c r="Q397" s="40">
        <v>0</v>
      </c>
      <c r="R397" s="40">
        <v>0</v>
      </c>
      <c r="S397" s="40">
        <v>0</v>
      </c>
      <c r="T397" s="40">
        <v>0</v>
      </c>
      <c r="U397" s="40">
        <v>0</v>
      </c>
      <c r="V397" s="40">
        <v>0</v>
      </c>
      <c r="W397" s="40">
        <v>202832.04</v>
      </c>
      <c r="X397" s="40">
        <v>0</v>
      </c>
      <c r="Y397" s="40">
        <v>60125.89</v>
      </c>
      <c r="Z397" s="40">
        <v>0</v>
      </c>
      <c r="AA397" s="40">
        <v>0</v>
      </c>
      <c r="AB397" s="40">
        <v>0</v>
      </c>
      <c r="AC397" s="40">
        <v>0</v>
      </c>
      <c r="AD397" s="40">
        <v>0</v>
      </c>
      <c r="AE397" s="40">
        <v>0</v>
      </c>
    </row>
    <row r="398" spans="2:31" s="39" customFormat="1" ht="12.75" hidden="1" customHeight="1" outlineLevel="2" x14ac:dyDescent="0.2">
      <c r="B398" s="2" t="s">
        <v>265</v>
      </c>
      <c r="C398" s="2" t="s">
        <v>186</v>
      </c>
      <c r="D398" s="2" t="s">
        <v>360</v>
      </c>
      <c r="E398" s="40">
        <f t="shared" si="30"/>
        <v>1209264.45</v>
      </c>
      <c r="F398" s="40">
        <v>0</v>
      </c>
      <c r="G398" s="40">
        <v>0</v>
      </c>
      <c r="H398" s="40">
        <v>0</v>
      </c>
      <c r="I398" s="40">
        <v>0</v>
      </c>
      <c r="J398" s="40">
        <v>0</v>
      </c>
      <c r="K398" s="40">
        <v>0</v>
      </c>
      <c r="L398" s="40">
        <v>0</v>
      </c>
      <c r="M398" s="40">
        <v>0</v>
      </c>
      <c r="N398" s="40">
        <v>1009902.1599999999</v>
      </c>
      <c r="O398" s="40">
        <v>0</v>
      </c>
      <c r="P398" s="40">
        <v>0</v>
      </c>
      <c r="Q398" s="40">
        <v>0</v>
      </c>
      <c r="R398" s="40">
        <v>0</v>
      </c>
      <c r="S398" s="40">
        <v>0</v>
      </c>
      <c r="T398" s="40">
        <v>0</v>
      </c>
      <c r="U398" s="40">
        <v>0</v>
      </c>
      <c r="V398" s="40">
        <v>0</v>
      </c>
      <c r="W398" s="40">
        <v>0</v>
      </c>
      <c r="X398" s="40">
        <v>0</v>
      </c>
      <c r="Y398" s="40">
        <v>0</v>
      </c>
      <c r="Z398" s="40">
        <v>0</v>
      </c>
      <c r="AA398" s="40">
        <v>0</v>
      </c>
      <c r="AB398" s="40">
        <v>0</v>
      </c>
      <c r="AC398" s="40">
        <v>199362.29</v>
      </c>
      <c r="AD398" s="40">
        <v>0</v>
      </c>
      <c r="AE398" s="40">
        <v>0</v>
      </c>
    </row>
    <row r="399" spans="2:31" s="39" customFormat="1" ht="12.75" hidden="1" customHeight="1" outlineLevel="2" x14ac:dyDescent="0.2">
      <c r="B399" s="2" t="s">
        <v>265</v>
      </c>
      <c r="C399" s="2" t="s">
        <v>187</v>
      </c>
      <c r="D399" s="2" t="s">
        <v>361</v>
      </c>
      <c r="E399" s="40">
        <f t="shared" si="30"/>
        <v>147472.16999999998</v>
      </c>
      <c r="F399" s="40">
        <v>0</v>
      </c>
      <c r="G399" s="40">
        <v>0</v>
      </c>
      <c r="H399" s="40">
        <v>0</v>
      </c>
      <c r="I399" s="40">
        <v>0</v>
      </c>
      <c r="J399" s="40">
        <v>0</v>
      </c>
      <c r="K399" s="40">
        <v>0</v>
      </c>
      <c r="L399" s="40">
        <v>0</v>
      </c>
      <c r="M399" s="40">
        <v>0</v>
      </c>
      <c r="N399" s="40">
        <v>0</v>
      </c>
      <c r="O399" s="40">
        <v>0</v>
      </c>
      <c r="P399" s="40">
        <v>0</v>
      </c>
      <c r="Q399" s="40">
        <v>0</v>
      </c>
      <c r="R399" s="40">
        <v>0</v>
      </c>
      <c r="S399" s="40">
        <v>0</v>
      </c>
      <c r="T399" s="40">
        <v>0</v>
      </c>
      <c r="U399" s="40">
        <v>0</v>
      </c>
      <c r="V399" s="40">
        <v>0</v>
      </c>
      <c r="W399" s="40">
        <v>0</v>
      </c>
      <c r="X399" s="40">
        <v>0</v>
      </c>
      <c r="Y399" s="40">
        <v>0</v>
      </c>
      <c r="Z399" s="40">
        <v>52936.27</v>
      </c>
      <c r="AA399" s="40">
        <v>0</v>
      </c>
      <c r="AB399" s="40">
        <v>0</v>
      </c>
      <c r="AC399" s="40">
        <v>0</v>
      </c>
      <c r="AD399" s="40">
        <v>0</v>
      </c>
      <c r="AE399" s="40">
        <v>94535.9</v>
      </c>
    </row>
    <row r="400" spans="2:31" s="39" customFormat="1" ht="12.75" hidden="1" customHeight="1" outlineLevel="2" x14ac:dyDescent="0.2">
      <c r="B400" s="2"/>
      <c r="C400" s="2" t="s">
        <v>266</v>
      </c>
      <c r="D400" s="2" t="s">
        <v>408</v>
      </c>
      <c r="E400" s="40">
        <f t="shared" si="30"/>
        <v>37664.35</v>
      </c>
      <c r="F400" s="40">
        <v>0</v>
      </c>
      <c r="G400" s="40">
        <v>0</v>
      </c>
      <c r="H400" s="40">
        <v>0</v>
      </c>
      <c r="I400" s="40">
        <v>0</v>
      </c>
      <c r="J400" s="40">
        <v>0</v>
      </c>
      <c r="K400" s="40">
        <v>0</v>
      </c>
      <c r="L400" s="40">
        <v>0</v>
      </c>
      <c r="M400" s="40">
        <v>0</v>
      </c>
      <c r="N400" s="40">
        <v>0</v>
      </c>
      <c r="O400" s="40">
        <v>0</v>
      </c>
      <c r="P400" s="40">
        <v>0</v>
      </c>
      <c r="Q400" s="40">
        <v>0</v>
      </c>
      <c r="R400" s="40">
        <v>0</v>
      </c>
      <c r="S400" s="40">
        <v>37664.35</v>
      </c>
      <c r="T400" s="40">
        <v>0</v>
      </c>
      <c r="U400" s="40">
        <v>0</v>
      </c>
      <c r="V400" s="40">
        <v>0</v>
      </c>
      <c r="W400" s="40">
        <v>0</v>
      </c>
      <c r="X400" s="40">
        <v>0</v>
      </c>
      <c r="Y400" s="40">
        <v>0</v>
      </c>
      <c r="Z400" s="40">
        <v>0</v>
      </c>
      <c r="AA400" s="40">
        <v>0</v>
      </c>
      <c r="AB400" s="40">
        <v>0</v>
      </c>
      <c r="AC400" s="40">
        <v>0</v>
      </c>
      <c r="AD400" s="40">
        <v>0</v>
      </c>
      <c r="AE400" s="40">
        <v>0</v>
      </c>
    </row>
    <row r="401" spans="1:31" s="39" customFormat="1" ht="12.75" hidden="1" customHeight="1" outlineLevel="2" x14ac:dyDescent="0.2">
      <c r="B401" s="2" t="s">
        <v>265</v>
      </c>
      <c r="C401" s="2" t="s">
        <v>188</v>
      </c>
      <c r="D401" s="2" t="s">
        <v>362</v>
      </c>
      <c r="E401" s="40">
        <f t="shared" si="30"/>
        <v>2783587.1599999997</v>
      </c>
      <c r="F401" s="40">
        <v>0</v>
      </c>
      <c r="G401" s="40">
        <v>0</v>
      </c>
      <c r="H401" s="40">
        <v>0</v>
      </c>
      <c r="I401" s="40">
        <v>0</v>
      </c>
      <c r="J401" s="40">
        <v>0</v>
      </c>
      <c r="K401" s="40">
        <v>0</v>
      </c>
      <c r="L401" s="40">
        <v>0</v>
      </c>
      <c r="M401" s="40">
        <v>0</v>
      </c>
      <c r="N401" s="40">
        <v>0</v>
      </c>
      <c r="O401" s="40">
        <v>181960.44</v>
      </c>
      <c r="P401" s="40">
        <v>1740866.2</v>
      </c>
      <c r="Q401" s="40">
        <v>227899.64</v>
      </c>
      <c r="R401" s="40">
        <v>0</v>
      </c>
      <c r="S401" s="40">
        <v>0</v>
      </c>
      <c r="T401" s="40">
        <v>0</v>
      </c>
      <c r="U401" s="40">
        <v>0</v>
      </c>
      <c r="V401" s="40">
        <v>598834.38</v>
      </c>
      <c r="W401" s="40">
        <v>0</v>
      </c>
      <c r="X401" s="40">
        <v>32865.800000000003</v>
      </c>
      <c r="Y401" s="40">
        <v>0</v>
      </c>
      <c r="Z401" s="40">
        <v>0</v>
      </c>
      <c r="AA401" s="40">
        <v>0</v>
      </c>
      <c r="AB401" s="40">
        <v>0</v>
      </c>
      <c r="AC401" s="40">
        <v>0</v>
      </c>
      <c r="AD401" s="40">
        <v>1160.7</v>
      </c>
      <c r="AE401" s="40">
        <v>0</v>
      </c>
    </row>
    <row r="402" spans="1:31" s="39" customFormat="1" ht="12.75" hidden="1" customHeight="1" outlineLevel="2" x14ac:dyDescent="0.2">
      <c r="B402" s="2" t="s">
        <v>265</v>
      </c>
      <c r="C402" s="2" t="s">
        <v>189</v>
      </c>
      <c r="D402" s="2" t="s">
        <v>363</v>
      </c>
      <c r="E402" s="40">
        <f t="shared" ref="E402:E420" si="35">SUM(F402:AE402)</f>
        <v>1242524.23</v>
      </c>
      <c r="F402" s="40">
        <v>0</v>
      </c>
      <c r="G402" s="40">
        <v>0</v>
      </c>
      <c r="H402" s="40">
        <v>0</v>
      </c>
      <c r="I402" s="40">
        <v>0</v>
      </c>
      <c r="J402" s="40">
        <v>0</v>
      </c>
      <c r="K402" s="40">
        <v>69927.31</v>
      </c>
      <c r="L402" s="40">
        <v>279135.45</v>
      </c>
      <c r="M402" s="40">
        <v>0</v>
      </c>
      <c r="N402" s="40">
        <v>0</v>
      </c>
      <c r="O402" s="40">
        <v>0</v>
      </c>
      <c r="P402" s="40">
        <v>0</v>
      </c>
      <c r="Q402" s="40">
        <v>0</v>
      </c>
      <c r="R402" s="40">
        <v>0</v>
      </c>
      <c r="S402" s="40">
        <v>0</v>
      </c>
      <c r="T402" s="40">
        <v>0</v>
      </c>
      <c r="U402" s="40">
        <v>0</v>
      </c>
      <c r="V402" s="40">
        <v>0</v>
      </c>
      <c r="W402" s="40">
        <v>891203.29</v>
      </c>
      <c r="X402" s="40">
        <v>2258.1799999999998</v>
      </c>
      <c r="Y402" s="40">
        <v>0</v>
      </c>
      <c r="Z402" s="40">
        <v>0</v>
      </c>
      <c r="AA402" s="40">
        <v>0</v>
      </c>
      <c r="AB402" s="40">
        <v>0</v>
      </c>
      <c r="AC402" s="40">
        <v>0</v>
      </c>
      <c r="AD402" s="40">
        <v>0</v>
      </c>
      <c r="AE402" s="40">
        <v>0</v>
      </c>
    </row>
    <row r="403" spans="1:31" s="39" customFormat="1" ht="12.75" hidden="1" customHeight="1" outlineLevel="2" x14ac:dyDescent="0.2">
      <c r="B403" s="2" t="s">
        <v>265</v>
      </c>
      <c r="C403" s="2" t="s">
        <v>190</v>
      </c>
      <c r="D403" s="2" t="s">
        <v>364</v>
      </c>
      <c r="E403" s="40">
        <f t="shared" si="35"/>
        <v>6826.01</v>
      </c>
      <c r="F403" s="40">
        <v>0</v>
      </c>
      <c r="G403" s="40">
        <v>0</v>
      </c>
      <c r="H403" s="40">
        <v>0</v>
      </c>
      <c r="I403" s="40">
        <v>0</v>
      </c>
      <c r="J403" s="40">
        <v>0</v>
      </c>
      <c r="K403" s="40">
        <v>0</v>
      </c>
      <c r="L403" s="40">
        <v>0</v>
      </c>
      <c r="M403" s="40">
        <v>0</v>
      </c>
      <c r="N403" s="40">
        <v>0</v>
      </c>
      <c r="O403" s="40">
        <v>0</v>
      </c>
      <c r="P403" s="40">
        <v>0</v>
      </c>
      <c r="Q403" s="40">
        <v>0</v>
      </c>
      <c r="R403" s="40">
        <v>0</v>
      </c>
      <c r="S403" s="40">
        <v>0</v>
      </c>
      <c r="T403" s="40">
        <v>0</v>
      </c>
      <c r="U403" s="40">
        <v>0</v>
      </c>
      <c r="V403" s="40">
        <v>0</v>
      </c>
      <c r="W403" s="40">
        <v>0</v>
      </c>
      <c r="X403" s="40">
        <v>0</v>
      </c>
      <c r="Y403" s="40">
        <v>6826.01</v>
      </c>
      <c r="Z403" s="40">
        <v>0</v>
      </c>
      <c r="AA403" s="40">
        <v>0</v>
      </c>
      <c r="AB403" s="40">
        <v>0</v>
      </c>
      <c r="AC403" s="40">
        <v>0</v>
      </c>
      <c r="AD403" s="40">
        <v>0</v>
      </c>
      <c r="AE403" s="40">
        <v>0</v>
      </c>
    </row>
    <row r="404" spans="1:31" s="39" customFormat="1" ht="12.75" hidden="1" customHeight="1" outlineLevel="2" x14ac:dyDescent="0.2">
      <c r="B404" s="2" t="s">
        <v>265</v>
      </c>
      <c r="C404" s="2" t="s">
        <v>191</v>
      </c>
      <c r="D404" s="2" t="s">
        <v>365</v>
      </c>
      <c r="E404" s="40">
        <f t="shared" si="35"/>
        <v>2111996.7800000003</v>
      </c>
      <c r="F404" s="40">
        <v>0</v>
      </c>
      <c r="G404" s="40">
        <v>0</v>
      </c>
      <c r="H404" s="40">
        <v>0</v>
      </c>
      <c r="I404" s="40">
        <v>0</v>
      </c>
      <c r="J404" s="40">
        <v>0</v>
      </c>
      <c r="K404" s="40">
        <v>34.18</v>
      </c>
      <c r="L404" s="40">
        <v>0</v>
      </c>
      <c r="M404" s="40">
        <v>0</v>
      </c>
      <c r="N404" s="40">
        <v>0</v>
      </c>
      <c r="O404" s="40">
        <v>200269.53999999998</v>
      </c>
      <c r="P404" s="40">
        <v>1728663.0200000003</v>
      </c>
      <c r="Q404" s="40">
        <v>0</v>
      </c>
      <c r="R404" s="40">
        <v>0</v>
      </c>
      <c r="S404" s="40">
        <v>0</v>
      </c>
      <c r="T404" s="40">
        <v>0</v>
      </c>
      <c r="U404" s="40">
        <v>0</v>
      </c>
      <c r="V404" s="40">
        <v>0</v>
      </c>
      <c r="W404" s="40">
        <v>0</v>
      </c>
      <c r="X404" s="40">
        <v>183030.04</v>
      </c>
      <c r="Y404" s="40">
        <v>0</v>
      </c>
      <c r="Z404" s="40">
        <v>0</v>
      </c>
      <c r="AA404" s="40">
        <v>0</v>
      </c>
      <c r="AB404" s="40">
        <v>0</v>
      </c>
      <c r="AC404" s="40">
        <v>0</v>
      </c>
      <c r="AD404" s="40">
        <v>0</v>
      </c>
      <c r="AE404" s="40">
        <v>0</v>
      </c>
    </row>
    <row r="405" spans="1:31" s="39" customFormat="1" ht="12.75" hidden="1" customHeight="1" outlineLevel="2" x14ac:dyDescent="0.2">
      <c r="B405" s="2" t="s">
        <v>265</v>
      </c>
      <c r="C405" s="2" t="s">
        <v>192</v>
      </c>
      <c r="D405" s="2" t="s">
        <v>366</v>
      </c>
      <c r="E405" s="40">
        <f t="shared" si="35"/>
        <v>18853.45</v>
      </c>
      <c r="F405" s="40">
        <v>0</v>
      </c>
      <c r="G405" s="40">
        <v>0</v>
      </c>
      <c r="H405" s="40">
        <v>0</v>
      </c>
      <c r="I405" s="40">
        <v>0</v>
      </c>
      <c r="J405" s="40">
        <v>0</v>
      </c>
      <c r="K405" s="40">
        <v>0</v>
      </c>
      <c r="L405" s="40">
        <v>0</v>
      </c>
      <c r="M405" s="40">
        <v>0</v>
      </c>
      <c r="N405" s="40">
        <v>3986.79</v>
      </c>
      <c r="O405" s="40">
        <v>0</v>
      </c>
      <c r="P405" s="40">
        <v>0</v>
      </c>
      <c r="Q405" s="40">
        <v>0</v>
      </c>
      <c r="R405" s="40">
        <v>0</v>
      </c>
      <c r="S405" s="40">
        <v>0</v>
      </c>
      <c r="T405" s="40">
        <v>0</v>
      </c>
      <c r="U405" s="40">
        <v>0</v>
      </c>
      <c r="V405" s="40">
        <v>0</v>
      </c>
      <c r="W405" s="40">
        <v>0</v>
      </c>
      <c r="X405" s="40">
        <v>0</v>
      </c>
      <c r="Y405" s="40">
        <v>0</v>
      </c>
      <c r="Z405" s="40">
        <v>0</v>
      </c>
      <c r="AA405" s="40">
        <v>0</v>
      </c>
      <c r="AB405" s="40">
        <v>0</v>
      </c>
      <c r="AC405" s="40">
        <v>14866.66</v>
      </c>
      <c r="AD405" s="40">
        <v>0</v>
      </c>
      <c r="AE405" s="40">
        <v>0</v>
      </c>
    </row>
    <row r="406" spans="1:31" s="39" customFormat="1" ht="12.75" hidden="1" customHeight="1" outlineLevel="2" x14ac:dyDescent="0.2">
      <c r="B406" s="2" t="s">
        <v>265</v>
      </c>
      <c r="C406" s="2" t="s">
        <v>193</v>
      </c>
      <c r="D406" s="2" t="s">
        <v>367</v>
      </c>
      <c r="E406" s="40">
        <f t="shared" si="35"/>
        <v>576193.25999999989</v>
      </c>
      <c r="F406" s="40">
        <v>0</v>
      </c>
      <c r="G406" s="40">
        <v>0</v>
      </c>
      <c r="H406" s="40">
        <v>0</v>
      </c>
      <c r="I406" s="40">
        <v>0</v>
      </c>
      <c r="J406" s="40">
        <v>0</v>
      </c>
      <c r="K406" s="40">
        <v>0</v>
      </c>
      <c r="L406" s="40">
        <v>0</v>
      </c>
      <c r="M406" s="40">
        <v>0</v>
      </c>
      <c r="N406" s="40">
        <v>0</v>
      </c>
      <c r="O406" s="40">
        <v>0</v>
      </c>
      <c r="P406" s="40">
        <v>0</v>
      </c>
      <c r="Q406" s="40">
        <v>0</v>
      </c>
      <c r="R406" s="40">
        <v>1869.32</v>
      </c>
      <c r="S406" s="40">
        <v>0</v>
      </c>
      <c r="T406" s="40">
        <v>0</v>
      </c>
      <c r="U406" s="40">
        <v>0</v>
      </c>
      <c r="V406" s="40">
        <v>0</v>
      </c>
      <c r="W406" s="40">
        <v>0</v>
      </c>
      <c r="X406" s="40">
        <v>0</v>
      </c>
      <c r="Y406" s="40">
        <v>0</v>
      </c>
      <c r="Z406" s="40">
        <v>0</v>
      </c>
      <c r="AA406" s="40">
        <v>574323.93999999994</v>
      </c>
      <c r="AB406" s="40">
        <v>0</v>
      </c>
      <c r="AC406" s="40">
        <v>0</v>
      </c>
      <c r="AD406" s="40">
        <v>0</v>
      </c>
      <c r="AE406" s="40">
        <v>0</v>
      </c>
    </row>
    <row r="407" spans="1:31" s="39" customFormat="1" ht="12.75" hidden="1" customHeight="1" outlineLevel="2" x14ac:dyDescent="0.2">
      <c r="B407" s="2" t="s">
        <v>265</v>
      </c>
      <c r="C407" s="2" t="s">
        <v>194</v>
      </c>
      <c r="D407" s="2" t="s">
        <v>368</v>
      </c>
      <c r="E407" s="40">
        <f t="shared" si="35"/>
        <v>67461.11</v>
      </c>
      <c r="F407" s="40">
        <v>0</v>
      </c>
      <c r="G407" s="40">
        <v>0</v>
      </c>
      <c r="H407" s="40">
        <v>0</v>
      </c>
      <c r="I407" s="40">
        <v>0</v>
      </c>
      <c r="J407" s="40">
        <v>0</v>
      </c>
      <c r="K407" s="40">
        <v>0</v>
      </c>
      <c r="L407" s="40">
        <v>0</v>
      </c>
      <c r="M407" s="40">
        <v>0</v>
      </c>
      <c r="N407" s="40">
        <v>0</v>
      </c>
      <c r="O407" s="40">
        <v>0</v>
      </c>
      <c r="P407" s="40">
        <v>0</v>
      </c>
      <c r="Q407" s="40">
        <v>0</v>
      </c>
      <c r="R407" s="40">
        <v>0</v>
      </c>
      <c r="S407" s="40">
        <v>0</v>
      </c>
      <c r="T407" s="40">
        <v>0</v>
      </c>
      <c r="U407" s="40">
        <v>0</v>
      </c>
      <c r="V407" s="40">
        <v>0</v>
      </c>
      <c r="W407" s="40">
        <v>0</v>
      </c>
      <c r="X407" s="40">
        <v>0</v>
      </c>
      <c r="Y407" s="40">
        <v>0</v>
      </c>
      <c r="Z407" s="40">
        <v>0</v>
      </c>
      <c r="AA407" s="40">
        <v>0</v>
      </c>
      <c r="AB407" s="40">
        <v>0</v>
      </c>
      <c r="AC407" s="40">
        <v>0</v>
      </c>
      <c r="AD407" s="40">
        <v>67461.11</v>
      </c>
      <c r="AE407" s="40">
        <v>0</v>
      </c>
    </row>
    <row r="408" spans="1:31" ht="15.75" customHeight="1" outlineLevel="1" collapsed="1" x14ac:dyDescent="0.2">
      <c r="A408" s="1">
        <v>48</v>
      </c>
      <c r="B408" s="12" t="s">
        <v>267</v>
      </c>
      <c r="D408" s="48" t="s">
        <v>268</v>
      </c>
      <c r="E408" s="46">
        <f t="shared" ref="E408:AE408" si="36">SUBTOTAL(9,E381:E407)</f>
        <v>29897996.020000003</v>
      </c>
      <c r="F408" s="46">
        <f t="shared" si="36"/>
        <v>54767.55</v>
      </c>
      <c r="G408" s="46">
        <f t="shared" si="36"/>
        <v>275394.99</v>
      </c>
      <c r="H408" s="46">
        <f t="shared" si="36"/>
        <v>66722.52</v>
      </c>
      <c r="I408" s="46">
        <f t="shared" si="36"/>
        <v>255867.99</v>
      </c>
      <c r="J408" s="46">
        <f t="shared" si="36"/>
        <v>1768605.66</v>
      </c>
      <c r="K408" s="30">
        <f t="shared" si="36"/>
        <v>873215.5900000002</v>
      </c>
      <c r="L408" s="30">
        <f t="shared" si="36"/>
        <v>7392505.6400000006</v>
      </c>
      <c r="M408" s="30">
        <f t="shared" si="36"/>
        <v>387004.72</v>
      </c>
      <c r="N408" s="30">
        <f t="shared" si="36"/>
        <v>1013888.95</v>
      </c>
      <c r="O408" s="30">
        <f t="shared" si="36"/>
        <v>382229.98</v>
      </c>
      <c r="P408" s="30">
        <f t="shared" si="36"/>
        <v>3618149.24</v>
      </c>
      <c r="Q408" s="30">
        <f t="shared" si="36"/>
        <v>249833.96000000002</v>
      </c>
      <c r="R408" s="46">
        <f t="shared" si="36"/>
        <v>1157590.04</v>
      </c>
      <c r="S408" s="30">
        <f t="shared" si="36"/>
        <v>37664.35</v>
      </c>
      <c r="T408" s="30">
        <f t="shared" si="36"/>
        <v>3154534.4799999995</v>
      </c>
      <c r="U408" s="30">
        <f t="shared" si="36"/>
        <v>4089074.56</v>
      </c>
      <c r="V408" s="30">
        <f t="shared" si="36"/>
        <v>598834.38</v>
      </c>
      <c r="W408" s="30">
        <f t="shared" si="36"/>
        <v>1353203.83</v>
      </c>
      <c r="X408" s="30">
        <f t="shared" si="36"/>
        <v>259298.25</v>
      </c>
      <c r="Y408" s="30">
        <f t="shared" si="36"/>
        <v>107863.98</v>
      </c>
      <c r="Z408" s="30">
        <f t="shared" si="36"/>
        <v>52936.27</v>
      </c>
      <c r="AA408" s="30">
        <f t="shared" si="36"/>
        <v>639767</v>
      </c>
      <c r="AB408" s="30">
        <f t="shared" si="36"/>
        <v>79590.649999999994</v>
      </c>
      <c r="AC408" s="30">
        <f t="shared" si="36"/>
        <v>1866293.73</v>
      </c>
      <c r="AD408" s="30">
        <f t="shared" si="36"/>
        <v>68621.81</v>
      </c>
      <c r="AE408" s="30">
        <f t="shared" si="36"/>
        <v>94535.9</v>
      </c>
    </row>
    <row r="409" spans="1:31" s="39" customFormat="1" ht="12" hidden="1" outlineLevel="2" x14ac:dyDescent="0.2">
      <c r="B409" s="2" t="s">
        <v>269</v>
      </c>
      <c r="C409" s="2" t="s">
        <v>201</v>
      </c>
      <c r="D409" s="2" t="s">
        <v>369</v>
      </c>
      <c r="E409" s="40">
        <f t="shared" si="35"/>
        <v>19759.04</v>
      </c>
      <c r="F409" s="40">
        <v>0</v>
      </c>
      <c r="G409" s="40">
        <v>0</v>
      </c>
      <c r="H409" s="40">
        <v>19759.04</v>
      </c>
      <c r="I409" s="40">
        <v>0</v>
      </c>
      <c r="J409" s="40">
        <v>0</v>
      </c>
      <c r="K409" s="40">
        <v>0</v>
      </c>
      <c r="L409" s="40">
        <v>0</v>
      </c>
      <c r="M409" s="40">
        <v>0</v>
      </c>
      <c r="N409" s="40">
        <v>0</v>
      </c>
      <c r="O409" s="40">
        <v>0</v>
      </c>
      <c r="P409" s="40">
        <v>0</v>
      </c>
      <c r="Q409" s="40">
        <v>0</v>
      </c>
      <c r="R409" s="40">
        <v>0</v>
      </c>
      <c r="S409" s="40">
        <v>0</v>
      </c>
      <c r="T409" s="40">
        <v>0</v>
      </c>
      <c r="U409" s="40">
        <v>0</v>
      </c>
      <c r="V409" s="40">
        <v>0</v>
      </c>
      <c r="W409" s="40">
        <v>0</v>
      </c>
      <c r="X409" s="40">
        <v>0</v>
      </c>
      <c r="Y409" s="40">
        <v>0</v>
      </c>
      <c r="Z409" s="40">
        <v>0</v>
      </c>
      <c r="AA409" s="40">
        <v>0</v>
      </c>
      <c r="AB409" s="40">
        <v>0</v>
      </c>
      <c r="AC409" s="40">
        <v>0</v>
      </c>
      <c r="AD409" s="40">
        <v>0</v>
      </c>
      <c r="AE409" s="40">
        <v>0</v>
      </c>
    </row>
    <row r="410" spans="1:31" s="39" customFormat="1" ht="12" hidden="1" outlineLevel="2" x14ac:dyDescent="0.2">
      <c r="B410" s="2" t="s">
        <v>269</v>
      </c>
      <c r="C410" s="2" t="s">
        <v>202</v>
      </c>
      <c r="D410" s="2" t="s">
        <v>370</v>
      </c>
      <c r="E410" s="40">
        <f t="shared" si="35"/>
        <v>2350001.3200000003</v>
      </c>
      <c r="F410" s="40">
        <v>0</v>
      </c>
      <c r="G410" s="40">
        <v>0</v>
      </c>
      <c r="H410" s="40">
        <v>0</v>
      </c>
      <c r="I410" s="40">
        <v>0</v>
      </c>
      <c r="J410" s="40">
        <v>244262.72000000003</v>
      </c>
      <c r="K410" s="40">
        <v>0</v>
      </c>
      <c r="L410" s="40">
        <v>910376.51</v>
      </c>
      <c r="M410" s="40">
        <v>0</v>
      </c>
      <c r="N410" s="40">
        <v>0</v>
      </c>
      <c r="O410" s="40">
        <v>0</v>
      </c>
      <c r="P410" s="40">
        <v>0</v>
      </c>
      <c r="Q410" s="40">
        <v>0</v>
      </c>
      <c r="R410" s="40">
        <v>141910.80000000002</v>
      </c>
      <c r="S410" s="40">
        <v>0</v>
      </c>
      <c r="T410" s="40">
        <v>391959.12000000005</v>
      </c>
      <c r="U410" s="40">
        <v>528974.92000000004</v>
      </c>
      <c r="V410" s="40">
        <v>0</v>
      </c>
      <c r="W410" s="40">
        <v>31582.05</v>
      </c>
      <c r="X410" s="40">
        <v>0</v>
      </c>
      <c r="Y410" s="40">
        <v>14557.599999999999</v>
      </c>
      <c r="Z410" s="40">
        <v>0</v>
      </c>
      <c r="AA410" s="40">
        <v>86377.600000000006</v>
      </c>
      <c r="AB410" s="40">
        <v>0</v>
      </c>
      <c r="AC410" s="40">
        <v>0</v>
      </c>
      <c r="AD410" s="40">
        <v>0</v>
      </c>
      <c r="AE410" s="40">
        <v>0</v>
      </c>
    </row>
    <row r="411" spans="1:31" s="39" customFormat="1" ht="12" hidden="1" outlineLevel="2" x14ac:dyDescent="0.2">
      <c r="B411" s="2" t="s">
        <v>269</v>
      </c>
      <c r="C411" s="2" t="s">
        <v>203</v>
      </c>
      <c r="D411" s="2" t="s">
        <v>371</v>
      </c>
      <c r="E411" s="40">
        <f t="shared" si="35"/>
        <v>30345.269999999997</v>
      </c>
      <c r="F411" s="40">
        <v>0</v>
      </c>
      <c r="G411" s="40">
        <v>0</v>
      </c>
      <c r="H411" s="40">
        <v>0</v>
      </c>
      <c r="I411" s="40">
        <v>0</v>
      </c>
      <c r="J411" s="40">
        <v>0</v>
      </c>
      <c r="K411" s="40">
        <v>0</v>
      </c>
      <c r="L411" s="40">
        <v>0</v>
      </c>
      <c r="M411" s="40">
        <v>0</v>
      </c>
      <c r="N411" s="40">
        <v>0</v>
      </c>
      <c r="O411" s="40">
        <v>0</v>
      </c>
      <c r="P411" s="40">
        <v>0</v>
      </c>
      <c r="Q411" s="40">
        <v>0</v>
      </c>
      <c r="R411" s="40">
        <v>0</v>
      </c>
      <c r="S411" s="40">
        <v>0</v>
      </c>
      <c r="T411" s="40">
        <v>0</v>
      </c>
      <c r="U411" s="40">
        <v>0</v>
      </c>
      <c r="V411" s="40">
        <v>0</v>
      </c>
      <c r="W411" s="40">
        <v>0</v>
      </c>
      <c r="X411" s="40">
        <v>0</v>
      </c>
      <c r="Y411" s="40">
        <v>0</v>
      </c>
      <c r="Z411" s="40">
        <v>10892.67</v>
      </c>
      <c r="AA411" s="40">
        <v>0</v>
      </c>
      <c r="AB411" s="40">
        <v>0</v>
      </c>
      <c r="AC411" s="40">
        <v>0</v>
      </c>
      <c r="AD411" s="40">
        <v>0</v>
      </c>
      <c r="AE411" s="40">
        <v>19452.599999999999</v>
      </c>
    </row>
    <row r="412" spans="1:31" s="39" customFormat="1" ht="12" hidden="1" outlineLevel="2" x14ac:dyDescent="0.2">
      <c r="B412" s="2" t="s">
        <v>269</v>
      </c>
      <c r="C412" s="2" t="s">
        <v>204</v>
      </c>
      <c r="D412" s="2" t="s">
        <v>372</v>
      </c>
      <c r="E412" s="40">
        <f t="shared" si="35"/>
        <v>1489311.2200000002</v>
      </c>
      <c r="F412" s="40">
        <v>0</v>
      </c>
      <c r="G412" s="40">
        <v>0</v>
      </c>
      <c r="H412" s="40">
        <v>0</v>
      </c>
      <c r="I412" s="40">
        <v>59771.759999999995</v>
      </c>
      <c r="J412" s="40">
        <v>0</v>
      </c>
      <c r="K412" s="40">
        <v>146555.36000000002</v>
      </c>
      <c r="L412" s="40">
        <v>204418.88999999998</v>
      </c>
      <c r="M412" s="40">
        <v>65193.079999999994</v>
      </c>
      <c r="N412" s="40">
        <v>0</v>
      </c>
      <c r="O412" s="40">
        <v>59736.959999999999</v>
      </c>
      <c r="P412" s="40">
        <v>570468.05000000005</v>
      </c>
      <c r="Q412" s="40">
        <v>42465.729999999996</v>
      </c>
      <c r="R412" s="40">
        <v>0</v>
      </c>
      <c r="S412" s="40">
        <v>0</v>
      </c>
      <c r="T412" s="40">
        <v>0</v>
      </c>
      <c r="U412" s="40">
        <v>0</v>
      </c>
      <c r="V412" s="40">
        <v>101875.54000000001</v>
      </c>
      <c r="W412" s="40">
        <v>185967.78999999998</v>
      </c>
      <c r="X412" s="40">
        <v>39185.769999999997</v>
      </c>
      <c r="Y412" s="40">
        <v>1473.57</v>
      </c>
      <c r="Z412" s="40">
        <v>0</v>
      </c>
      <c r="AA412" s="40">
        <v>0</v>
      </c>
      <c r="AB412" s="40">
        <v>0</v>
      </c>
      <c r="AC412" s="40">
        <v>0</v>
      </c>
      <c r="AD412" s="40">
        <v>12198.72</v>
      </c>
      <c r="AE412" s="40">
        <v>0</v>
      </c>
    </row>
    <row r="413" spans="1:31" s="39" customFormat="1" ht="12" hidden="1" outlineLevel="2" x14ac:dyDescent="0.2">
      <c r="B413" s="2" t="s">
        <v>269</v>
      </c>
      <c r="C413" s="2" t="s">
        <v>205</v>
      </c>
      <c r="D413" s="2" t="s">
        <v>373</v>
      </c>
      <c r="E413" s="40">
        <f t="shared" si="35"/>
        <v>643930.67000000004</v>
      </c>
      <c r="F413" s="40">
        <v>9743.99</v>
      </c>
      <c r="G413" s="40">
        <v>58844.47</v>
      </c>
      <c r="H413" s="40">
        <v>0</v>
      </c>
      <c r="I413" s="40">
        <v>0</v>
      </c>
      <c r="J413" s="40">
        <v>0</v>
      </c>
      <c r="K413" s="40">
        <v>0</v>
      </c>
      <c r="L413" s="40">
        <v>0</v>
      </c>
      <c r="M413" s="40">
        <v>0</v>
      </c>
      <c r="N413" s="40">
        <v>219403.76</v>
      </c>
      <c r="O413" s="40">
        <v>0</v>
      </c>
      <c r="P413" s="40">
        <v>0</v>
      </c>
      <c r="Q413" s="40">
        <v>0</v>
      </c>
      <c r="R413" s="40">
        <v>0</v>
      </c>
      <c r="S413" s="40">
        <v>0</v>
      </c>
      <c r="T413" s="40">
        <v>0</v>
      </c>
      <c r="U413" s="40">
        <v>0</v>
      </c>
      <c r="V413" s="40">
        <v>0</v>
      </c>
      <c r="W413" s="40">
        <v>0</v>
      </c>
      <c r="X413" s="40">
        <v>0</v>
      </c>
      <c r="Y413" s="40">
        <v>0</v>
      </c>
      <c r="Z413" s="40">
        <v>0</v>
      </c>
      <c r="AA413" s="40">
        <v>0</v>
      </c>
      <c r="AB413" s="40">
        <v>13328.679999999998</v>
      </c>
      <c r="AC413" s="40">
        <v>342609.77</v>
      </c>
      <c r="AD413" s="40">
        <v>0</v>
      </c>
      <c r="AE413" s="40">
        <v>0</v>
      </c>
    </row>
    <row r="414" spans="1:31" s="39" customFormat="1" ht="12" hidden="1" outlineLevel="2" x14ac:dyDescent="0.2">
      <c r="B414" s="2" t="s">
        <v>269</v>
      </c>
      <c r="C414" s="2" t="s">
        <v>258</v>
      </c>
      <c r="D414" s="2" t="s">
        <v>409</v>
      </c>
      <c r="E414" s="40">
        <f t="shared" si="35"/>
        <v>6406.46</v>
      </c>
      <c r="F414" s="40">
        <v>0</v>
      </c>
      <c r="G414" s="40">
        <v>0</v>
      </c>
      <c r="H414" s="40">
        <v>0</v>
      </c>
      <c r="I414" s="40">
        <v>0</v>
      </c>
      <c r="J414" s="40">
        <v>0</v>
      </c>
      <c r="K414" s="40">
        <v>0</v>
      </c>
      <c r="L414" s="40">
        <v>0</v>
      </c>
      <c r="M414" s="40">
        <v>0</v>
      </c>
      <c r="N414" s="40">
        <v>0</v>
      </c>
      <c r="O414" s="40">
        <v>0</v>
      </c>
      <c r="P414" s="40">
        <v>0</v>
      </c>
      <c r="Q414" s="40">
        <v>0</v>
      </c>
      <c r="R414" s="40">
        <v>0</v>
      </c>
      <c r="S414" s="40">
        <v>6406.46</v>
      </c>
      <c r="T414" s="40">
        <v>0</v>
      </c>
      <c r="U414" s="40">
        <v>0</v>
      </c>
      <c r="V414" s="40">
        <v>0</v>
      </c>
      <c r="W414" s="40">
        <v>0</v>
      </c>
      <c r="X414" s="40">
        <v>0</v>
      </c>
      <c r="Y414" s="40">
        <v>0</v>
      </c>
      <c r="Z414" s="40">
        <v>0</v>
      </c>
      <c r="AA414" s="40">
        <v>0</v>
      </c>
      <c r="AB414" s="40">
        <v>0</v>
      </c>
      <c r="AC414" s="40">
        <v>0</v>
      </c>
      <c r="AD414" s="40">
        <v>0</v>
      </c>
      <c r="AE414" s="40">
        <v>0</v>
      </c>
    </row>
    <row r="415" spans="1:31" ht="15.75" customHeight="1" outlineLevel="1" collapsed="1" x14ac:dyDescent="0.2">
      <c r="A415" s="1">
        <v>49</v>
      </c>
      <c r="B415" s="12" t="s">
        <v>270</v>
      </c>
      <c r="D415" s="48" t="s">
        <v>271</v>
      </c>
      <c r="E415" s="46">
        <f t="shared" ref="E415:AE415" si="37">SUBTOTAL(9,E409:E414)</f>
        <v>4539753.9800000004</v>
      </c>
      <c r="F415" s="46">
        <f t="shared" si="37"/>
        <v>9743.99</v>
      </c>
      <c r="G415" s="46">
        <f t="shared" si="37"/>
        <v>58844.47</v>
      </c>
      <c r="H415" s="46">
        <f t="shared" si="37"/>
        <v>19759.04</v>
      </c>
      <c r="I415" s="46">
        <f t="shared" si="37"/>
        <v>59771.759999999995</v>
      </c>
      <c r="J415" s="46">
        <f t="shared" si="37"/>
        <v>244262.72000000003</v>
      </c>
      <c r="K415" s="30">
        <f t="shared" si="37"/>
        <v>146555.36000000002</v>
      </c>
      <c r="L415" s="30">
        <f t="shared" si="37"/>
        <v>1114795.3999999999</v>
      </c>
      <c r="M415" s="30">
        <f t="shared" si="37"/>
        <v>65193.079999999994</v>
      </c>
      <c r="N415" s="30">
        <f t="shared" si="37"/>
        <v>219403.76</v>
      </c>
      <c r="O415" s="30">
        <f t="shared" si="37"/>
        <v>59736.959999999999</v>
      </c>
      <c r="P415" s="30">
        <f t="shared" si="37"/>
        <v>570468.05000000005</v>
      </c>
      <c r="Q415" s="30">
        <f t="shared" si="37"/>
        <v>42465.729999999996</v>
      </c>
      <c r="R415" s="22">
        <f t="shared" si="37"/>
        <v>141910.80000000002</v>
      </c>
      <c r="S415" s="30">
        <f t="shared" si="37"/>
        <v>6406.46</v>
      </c>
      <c r="T415" s="30">
        <f t="shared" si="37"/>
        <v>391959.12000000005</v>
      </c>
      <c r="U415" s="30">
        <f t="shared" si="37"/>
        <v>528974.92000000004</v>
      </c>
      <c r="V415" s="30">
        <f t="shared" si="37"/>
        <v>101875.54000000001</v>
      </c>
      <c r="W415" s="30">
        <f t="shared" si="37"/>
        <v>217549.83999999997</v>
      </c>
      <c r="X415" s="30">
        <f t="shared" si="37"/>
        <v>39185.769999999997</v>
      </c>
      <c r="Y415" s="30">
        <f t="shared" si="37"/>
        <v>16031.169999999998</v>
      </c>
      <c r="Z415" s="30">
        <f t="shared" si="37"/>
        <v>10892.67</v>
      </c>
      <c r="AA415" s="30">
        <f t="shared" si="37"/>
        <v>86377.600000000006</v>
      </c>
      <c r="AB415" s="30">
        <f t="shared" si="37"/>
        <v>13328.679999999998</v>
      </c>
      <c r="AC415" s="30">
        <f t="shared" si="37"/>
        <v>342609.77</v>
      </c>
      <c r="AD415" s="30">
        <f t="shared" si="37"/>
        <v>12198.72</v>
      </c>
      <c r="AE415" s="30">
        <f t="shared" si="37"/>
        <v>19452.599999999999</v>
      </c>
    </row>
    <row r="416" spans="1:31" s="39" customFormat="1" ht="12" hidden="1" outlineLevel="2" x14ac:dyDescent="0.2">
      <c r="B416" s="2" t="s">
        <v>272</v>
      </c>
      <c r="C416" s="2" t="s">
        <v>212</v>
      </c>
      <c r="D416" s="2" t="s">
        <v>374</v>
      </c>
      <c r="E416" s="40">
        <f t="shared" si="35"/>
        <v>478025.38000000006</v>
      </c>
      <c r="F416" s="40">
        <v>744.04</v>
      </c>
      <c r="G416" s="40">
        <v>4493.4399999999996</v>
      </c>
      <c r="H416" s="40">
        <v>1167.3200000000002</v>
      </c>
      <c r="I416" s="40">
        <v>5835.66</v>
      </c>
      <c r="J416" s="40">
        <v>28982.400000000001</v>
      </c>
      <c r="K416" s="40">
        <v>14299.5</v>
      </c>
      <c r="L416" s="40">
        <v>127955.31</v>
      </c>
      <c r="M416" s="40">
        <v>6364.9</v>
      </c>
      <c r="N416" s="40">
        <v>16753.719999999998</v>
      </c>
      <c r="O416" s="40">
        <v>5832.2800000000007</v>
      </c>
      <c r="P416" s="40">
        <v>55769.27</v>
      </c>
      <c r="Q416" s="40">
        <v>4145.87</v>
      </c>
      <c r="R416" s="40">
        <v>16841.05</v>
      </c>
      <c r="S416" s="40">
        <v>620.46</v>
      </c>
      <c r="T416" s="40">
        <v>46502.390000000007</v>
      </c>
      <c r="U416" s="40">
        <v>62766.65</v>
      </c>
      <c r="V416" s="40">
        <v>9946.7000000000007</v>
      </c>
      <c r="W416" s="40">
        <v>21904.590000000004</v>
      </c>
      <c r="X416" s="40">
        <v>3821.0299999999993</v>
      </c>
      <c r="Y416" s="40">
        <v>1870.79</v>
      </c>
      <c r="Z416" s="40">
        <v>1002.34</v>
      </c>
      <c r="AA416" s="40">
        <v>10245.920000000002</v>
      </c>
      <c r="AB416" s="40">
        <v>1017.92</v>
      </c>
      <c r="AC416" s="40">
        <v>26160.809999999998</v>
      </c>
      <c r="AD416" s="40">
        <v>1190.99</v>
      </c>
      <c r="AE416" s="40">
        <v>1790.03</v>
      </c>
    </row>
    <row r="417" spans="1:31" s="39" customFormat="1" ht="12" hidden="1" outlineLevel="2" x14ac:dyDescent="0.2">
      <c r="B417" s="2" t="s">
        <v>272</v>
      </c>
      <c r="C417" s="2" t="s">
        <v>213</v>
      </c>
      <c r="D417" s="2" t="s">
        <v>375</v>
      </c>
      <c r="E417" s="40">
        <f t="shared" si="35"/>
        <v>32887.949999999997</v>
      </c>
      <c r="F417" s="40">
        <v>127.58000000000001</v>
      </c>
      <c r="G417" s="40">
        <v>770.38</v>
      </c>
      <c r="H417" s="40">
        <v>200.27999999999997</v>
      </c>
      <c r="I417" s="40">
        <v>1000.4599999999999</v>
      </c>
      <c r="J417" s="40">
        <v>0</v>
      </c>
      <c r="K417" s="40">
        <v>186.31000000000003</v>
      </c>
      <c r="L417" s="40">
        <v>14158.349999999999</v>
      </c>
      <c r="M417" s="40">
        <v>0</v>
      </c>
      <c r="N417" s="40">
        <v>2872.33</v>
      </c>
      <c r="O417" s="40">
        <v>481.79999999999995</v>
      </c>
      <c r="P417" s="40">
        <v>4158.63</v>
      </c>
      <c r="Q417" s="40">
        <v>0</v>
      </c>
      <c r="R417" s="40">
        <v>0</v>
      </c>
      <c r="S417" s="40">
        <v>106.38</v>
      </c>
      <c r="T417" s="40">
        <v>0</v>
      </c>
      <c r="U417" s="40">
        <v>0</v>
      </c>
      <c r="V417" s="40">
        <v>0</v>
      </c>
      <c r="W417" s="40">
        <v>3024.69</v>
      </c>
      <c r="X417" s="40">
        <v>447.08</v>
      </c>
      <c r="Y417" s="40">
        <v>215.08999999999997</v>
      </c>
      <c r="Z417" s="40">
        <v>171.85</v>
      </c>
      <c r="AA417" s="40">
        <v>0</v>
      </c>
      <c r="AB417" s="40">
        <v>174.46999999999997</v>
      </c>
      <c r="AC417" s="40">
        <v>4485.37</v>
      </c>
      <c r="AD417" s="40">
        <v>0</v>
      </c>
      <c r="AE417" s="40">
        <v>306.89999999999998</v>
      </c>
    </row>
    <row r="418" spans="1:31" s="39" customFormat="1" ht="12" hidden="1" outlineLevel="2" x14ac:dyDescent="0.2">
      <c r="B418" s="2" t="s">
        <v>272</v>
      </c>
      <c r="C418" s="2" t="s">
        <v>214</v>
      </c>
      <c r="D418" s="2" t="s">
        <v>376</v>
      </c>
      <c r="E418" s="40">
        <f t="shared" si="35"/>
        <v>166531.76000000004</v>
      </c>
      <c r="F418" s="40">
        <v>292.64999999999998</v>
      </c>
      <c r="G418" s="40">
        <v>1767.5</v>
      </c>
      <c r="H418" s="40">
        <v>459.98999999999995</v>
      </c>
      <c r="I418" s="40">
        <v>2295.44</v>
      </c>
      <c r="J418" s="40">
        <v>11398.18</v>
      </c>
      <c r="K418" s="40">
        <v>5634.17</v>
      </c>
      <c r="L418" s="40">
        <v>50334.44000000001</v>
      </c>
      <c r="M418" s="40">
        <v>2503.6800000000003</v>
      </c>
      <c r="N418" s="40">
        <v>6590.24</v>
      </c>
      <c r="O418" s="40">
        <v>1188.82</v>
      </c>
      <c r="P418" s="40">
        <v>12415.2</v>
      </c>
      <c r="Q418" s="40">
        <v>1630.9</v>
      </c>
      <c r="R418" s="40">
        <v>10.24</v>
      </c>
      <c r="S418" s="40">
        <v>244.06</v>
      </c>
      <c r="T418" s="40">
        <v>15410.720000000003</v>
      </c>
      <c r="U418" s="40">
        <v>24683.35</v>
      </c>
      <c r="V418" s="40">
        <v>3912.2499999999995</v>
      </c>
      <c r="W418" s="40">
        <v>8617.15</v>
      </c>
      <c r="X418" s="40">
        <v>492.72999999999996</v>
      </c>
      <c r="Y418" s="40">
        <v>736</v>
      </c>
      <c r="Z418" s="40">
        <v>394.28</v>
      </c>
      <c r="AA418" s="40">
        <v>3656.13</v>
      </c>
      <c r="AB418" s="40">
        <v>400.45</v>
      </c>
      <c r="AC418" s="40">
        <v>10290.6</v>
      </c>
      <c r="AD418" s="40">
        <v>468.48</v>
      </c>
      <c r="AE418" s="40">
        <v>704.11</v>
      </c>
    </row>
    <row r="419" spans="1:31" s="39" customFormat="1" ht="12" hidden="1" outlineLevel="2" x14ac:dyDescent="0.2">
      <c r="B419" s="2" t="s">
        <v>272</v>
      </c>
      <c r="C419" s="2" t="s">
        <v>215</v>
      </c>
      <c r="D419" s="2" t="s">
        <v>377</v>
      </c>
      <c r="E419" s="40">
        <f t="shared" si="35"/>
        <v>104867.14</v>
      </c>
      <c r="F419" s="40">
        <v>235.02999999999997</v>
      </c>
      <c r="G419" s="40">
        <v>1419.21</v>
      </c>
      <c r="H419" s="40">
        <v>0</v>
      </c>
      <c r="I419" s="40">
        <v>1843.19</v>
      </c>
      <c r="J419" s="40">
        <v>9151.4600000000009</v>
      </c>
      <c r="K419" s="40">
        <v>342.6</v>
      </c>
      <c r="L419" s="40">
        <v>35231.42</v>
      </c>
      <c r="M419" s="40">
        <v>0</v>
      </c>
      <c r="N419" s="40">
        <v>5291.48</v>
      </c>
      <c r="O419" s="40">
        <v>0</v>
      </c>
      <c r="P419" s="40">
        <v>0</v>
      </c>
      <c r="Q419" s="40">
        <v>0</v>
      </c>
      <c r="R419" s="40">
        <v>10.24</v>
      </c>
      <c r="S419" s="40">
        <v>195.97</v>
      </c>
      <c r="T419" s="40">
        <v>12375.18</v>
      </c>
      <c r="U419" s="40">
        <v>19824.79</v>
      </c>
      <c r="V419" s="40">
        <v>0</v>
      </c>
      <c r="W419" s="40">
        <v>5571.65</v>
      </c>
      <c r="X419" s="40">
        <v>11.12</v>
      </c>
      <c r="Y419" s="40">
        <v>590.93999999999994</v>
      </c>
      <c r="Z419" s="40">
        <v>316.58</v>
      </c>
      <c r="AA419" s="40">
        <v>2936.27</v>
      </c>
      <c r="AB419" s="40">
        <v>321.54000000000002</v>
      </c>
      <c r="AC419" s="40">
        <v>8263.0299999999988</v>
      </c>
      <c r="AD419" s="40">
        <v>370.07</v>
      </c>
      <c r="AE419" s="40">
        <v>565.37</v>
      </c>
    </row>
    <row r="420" spans="1:31" s="39" customFormat="1" ht="12" hidden="1" outlineLevel="2" x14ac:dyDescent="0.2">
      <c r="B420" s="2" t="s">
        <v>272</v>
      </c>
      <c r="C420" s="2" t="s">
        <v>216</v>
      </c>
      <c r="D420" s="2" t="s">
        <v>378</v>
      </c>
      <c r="E420" s="40">
        <f t="shared" si="35"/>
        <v>34947.480000000003</v>
      </c>
      <c r="F420" s="40">
        <v>76.69</v>
      </c>
      <c r="G420" s="40">
        <v>463.31</v>
      </c>
      <c r="H420" s="40">
        <v>120.58</v>
      </c>
      <c r="I420" s="40">
        <v>601.72</v>
      </c>
      <c r="J420" s="40">
        <v>2987.21</v>
      </c>
      <c r="K420" s="40">
        <v>1476.94</v>
      </c>
      <c r="L420" s="40">
        <v>5044.74</v>
      </c>
      <c r="M420" s="40">
        <v>656.30000000000007</v>
      </c>
      <c r="N420" s="40">
        <v>1727.55</v>
      </c>
      <c r="O420" s="40">
        <v>311.61</v>
      </c>
      <c r="P420" s="40">
        <v>3195.9500000000003</v>
      </c>
      <c r="Q420" s="40">
        <v>427.49</v>
      </c>
      <c r="R420" s="40">
        <v>5.12</v>
      </c>
      <c r="S420" s="40">
        <v>63.98</v>
      </c>
      <c r="T420" s="40">
        <v>4039.69</v>
      </c>
      <c r="U420" s="40">
        <v>6469.59</v>
      </c>
      <c r="V420" s="40">
        <v>1025.5999999999999</v>
      </c>
      <c r="W420" s="40">
        <v>1872.36</v>
      </c>
      <c r="X420" s="40">
        <v>130.65</v>
      </c>
      <c r="Y420" s="40">
        <v>78.399999999999991</v>
      </c>
      <c r="Z420" s="40">
        <v>103.35</v>
      </c>
      <c r="AA420" s="40">
        <v>958.46999999999991</v>
      </c>
      <c r="AB420" s="40">
        <v>104.99</v>
      </c>
      <c r="AC420" s="40">
        <v>2697.82</v>
      </c>
      <c r="AD420" s="40">
        <v>122.8</v>
      </c>
      <c r="AE420" s="40">
        <v>184.57</v>
      </c>
    </row>
    <row r="421" spans="1:31" ht="15.75" customHeight="1" outlineLevel="1" collapsed="1" x14ac:dyDescent="0.2">
      <c r="A421" s="1">
        <v>50</v>
      </c>
      <c r="B421" s="12" t="s">
        <v>273</v>
      </c>
      <c r="D421" s="48" t="s">
        <v>274</v>
      </c>
      <c r="E421" s="46">
        <f t="shared" ref="E421:AE421" si="38">SUBTOTAL(9,E416:E420)</f>
        <v>817259.71000000008</v>
      </c>
      <c r="F421" s="46">
        <f t="shared" si="38"/>
        <v>1475.99</v>
      </c>
      <c r="G421" s="46">
        <f t="shared" si="38"/>
        <v>8913.8399999999983</v>
      </c>
      <c r="H421" s="46">
        <f t="shared" si="38"/>
        <v>1948.17</v>
      </c>
      <c r="I421" s="46">
        <f t="shared" si="38"/>
        <v>11576.47</v>
      </c>
      <c r="J421" s="46">
        <f t="shared" si="38"/>
        <v>52519.25</v>
      </c>
      <c r="K421" s="30">
        <f t="shared" si="38"/>
        <v>21939.519999999997</v>
      </c>
      <c r="L421" s="30">
        <f t="shared" si="38"/>
        <v>232724.26</v>
      </c>
      <c r="M421" s="30">
        <f t="shared" si="38"/>
        <v>9524.8799999999992</v>
      </c>
      <c r="N421" s="30">
        <f t="shared" si="38"/>
        <v>33235.319999999992</v>
      </c>
      <c r="O421" s="30">
        <f t="shared" si="38"/>
        <v>7814.51</v>
      </c>
      <c r="P421" s="30">
        <f t="shared" si="38"/>
        <v>75539.049999999988</v>
      </c>
      <c r="Q421" s="30">
        <f t="shared" si="38"/>
        <v>6204.26</v>
      </c>
      <c r="R421" s="22">
        <f t="shared" si="38"/>
        <v>16866.650000000001</v>
      </c>
      <c r="S421" s="30">
        <f t="shared" si="38"/>
        <v>1230.8500000000001</v>
      </c>
      <c r="T421" s="30">
        <f t="shared" si="38"/>
        <v>78327.98000000001</v>
      </c>
      <c r="U421" s="30">
        <f t="shared" si="38"/>
        <v>113744.38</v>
      </c>
      <c r="V421" s="30">
        <f t="shared" si="38"/>
        <v>14884.550000000001</v>
      </c>
      <c r="W421" s="30">
        <f t="shared" si="38"/>
        <v>40990.44</v>
      </c>
      <c r="X421" s="30">
        <f t="shared" si="38"/>
        <v>4902.6099999999988</v>
      </c>
      <c r="Y421" s="30">
        <f t="shared" si="38"/>
        <v>3491.2200000000003</v>
      </c>
      <c r="Z421" s="30">
        <f t="shared" si="38"/>
        <v>1988.3999999999999</v>
      </c>
      <c r="AA421" s="30">
        <f t="shared" si="38"/>
        <v>17796.790000000005</v>
      </c>
      <c r="AB421" s="30">
        <f t="shared" si="38"/>
        <v>2019.37</v>
      </c>
      <c r="AC421" s="30">
        <f t="shared" si="38"/>
        <v>51897.63</v>
      </c>
      <c r="AD421" s="30">
        <f t="shared" si="38"/>
        <v>2152.34</v>
      </c>
      <c r="AE421" s="30">
        <f t="shared" si="38"/>
        <v>3550.98</v>
      </c>
    </row>
    <row r="422" spans="1:31" ht="30.75" customHeight="1" thickBot="1" x14ac:dyDescent="0.25">
      <c r="A422" s="1">
        <v>51</v>
      </c>
      <c r="B422" s="2" t="s">
        <v>226</v>
      </c>
      <c r="D422" s="77" t="s">
        <v>275</v>
      </c>
      <c r="E422" s="78">
        <f t="shared" ref="E422:AE422" si="39">SUBTOTAL(9,E247:E380)</f>
        <v>127931718.13000003</v>
      </c>
      <c r="F422" s="78">
        <f t="shared" si="39"/>
        <v>212786.7</v>
      </c>
      <c r="G422" s="78">
        <f t="shared" si="39"/>
        <v>1540483.6500000001</v>
      </c>
      <c r="H422" s="78">
        <f t="shared" si="39"/>
        <v>523558.77</v>
      </c>
      <c r="I422" s="78">
        <f t="shared" si="39"/>
        <v>1017983.2999999998</v>
      </c>
      <c r="J422" s="78">
        <f t="shared" si="39"/>
        <v>7644118.9200000018</v>
      </c>
      <c r="K422" s="78">
        <f t="shared" si="39"/>
        <v>4024334.2299999995</v>
      </c>
      <c r="L422" s="78">
        <f t="shared" si="39"/>
        <v>32977900.530000001</v>
      </c>
      <c r="M422" s="78">
        <f t="shared" si="39"/>
        <v>1759546.7800000003</v>
      </c>
      <c r="N422" s="78">
        <f t="shared" si="39"/>
        <v>3487490.9899999993</v>
      </c>
      <c r="O422" s="78">
        <f t="shared" si="39"/>
        <v>1801417.0599999998</v>
      </c>
      <c r="P422" s="78">
        <f t="shared" si="39"/>
        <v>11975042.350000001</v>
      </c>
      <c r="Q422" s="78">
        <f t="shared" si="39"/>
        <v>1020338.96</v>
      </c>
      <c r="R422" s="78">
        <f t="shared" si="39"/>
        <v>5066602.79</v>
      </c>
      <c r="S422" s="78">
        <f t="shared" si="39"/>
        <v>173708.96000000002</v>
      </c>
      <c r="T422" s="78">
        <f t="shared" si="39"/>
        <v>14759141.890000001</v>
      </c>
      <c r="U422" s="78">
        <f t="shared" si="39"/>
        <v>15786393.490000002</v>
      </c>
      <c r="V422" s="78">
        <f t="shared" si="39"/>
        <v>3272712.59</v>
      </c>
      <c r="W422" s="78">
        <f t="shared" si="39"/>
        <v>6649682.1699999999</v>
      </c>
      <c r="X422" s="78">
        <f t="shared" si="39"/>
        <v>1315424.6499999999</v>
      </c>
      <c r="Y422" s="78">
        <f t="shared" si="39"/>
        <v>602241.39999999991</v>
      </c>
      <c r="Z422" s="78">
        <f t="shared" si="39"/>
        <v>274276.23</v>
      </c>
      <c r="AA422" s="78">
        <f t="shared" si="39"/>
        <v>2980724.6700000009</v>
      </c>
      <c r="AB422" s="78">
        <f t="shared" si="39"/>
        <v>330255.09999999998</v>
      </c>
      <c r="AC422" s="78">
        <f t="shared" si="39"/>
        <v>7948419.8599999994</v>
      </c>
      <c r="AD422" s="78">
        <f t="shared" si="39"/>
        <v>324167.12999999995</v>
      </c>
      <c r="AE422" s="78">
        <f t="shared" si="39"/>
        <v>462964.96</v>
      </c>
    </row>
    <row r="423" spans="1:31" ht="15.95" customHeight="1" thickTop="1" x14ac:dyDescent="0.2">
      <c r="A423" s="1">
        <v>52</v>
      </c>
      <c r="D423" s="23" t="s">
        <v>276</v>
      </c>
      <c r="E423" s="75">
        <f t="shared" ref="E423" si="40">SUM(F423:AE423)</f>
        <v>86770044.170000017</v>
      </c>
      <c r="F423" s="75">
        <f>SUM(F365,F372,F378,F380)</f>
        <v>198443.22</v>
      </c>
      <c r="G423" s="75">
        <f t="shared" ref="G423:AE423" si="41">SUM(G365,G372,G378,G380)</f>
        <v>936988.69</v>
      </c>
      <c r="H423" s="75">
        <f t="shared" si="41"/>
        <v>240438.56</v>
      </c>
      <c r="I423" s="75">
        <f t="shared" si="41"/>
        <v>417871.70999999996</v>
      </c>
      <c r="J423" s="75">
        <f t="shared" si="41"/>
        <v>4970832.95</v>
      </c>
      <c r="K423" s="75">
        <f t="shared" si="41"/>
        <v>2673741.3400000003</v>
      </c>
      <c r="L423" s="75">
        <f t="shared" si="41"/>
        <v>21562185.359999999</v>
      </c>
      <c r="M423" s="75">
        <f t="shared" si="41"/>
        <v>1244245.1000000001</v>
      </c>
      <c r="N423" s="75">
        <f t="shared" si="41"/>
        <v>2670778.75</v>
      </c>
      <c r="O423" s="75">
        <f t="shared" si="41"/>
        <v>993283.59000000008</v>
      </c>
      <c r="P423" s="75">
        <f t="shared" si="41"/>
        <v>10000518.870000001</v>
      </c>
      <c r="Q423" s="75">
        <f t="shared" si="41"/>
        <v>720852.08</v>
      </c>
      <c r="R423" s="75">
        <f t="shared" si="41"/>
        <v>3291235.24</v>
      </c>
      <c r="S423" s="75">
        <f t="shared" si="41"/>
        <v>120252.4</v>
      </c>
      <c r="T423" s="75">
        <f t="shared" si="41"/>
        <v>9083826.0199999996</v>
      </c>
      <c r="U423" s="75">
        <f t="shared" si="41"/>
        <v>12383061.710000001</v>
      </c>
      <c r="V423" s="75">
        <f t="shared" si="41"/>
        <v>1882212.6899999997</v>
      </c>
      <c r="W423" s="75">
        <f t="shared" si="41"/>
        <v>4208524.6500000004</v>
      </c>
      <c r="X423" s="75">
        <f t="shared" si="41"/>
        <v>846577.66999999993</v>
      </c>
      <c r="Y423" s="75">
        <f t="shared" si="41"/>
        <v>324288.7</v>
      </c>
      <c r="Z423" s="75">
        <f t="shared" si="41"/>
        <v>132595.69</v>
      </c>
      <c r="AA423" s="75">
        <f t="shared" si="41"/>
        <v>1914436.5899999999</v>
      </c>
      <c r="AB423" s="75">
        <f t="shared" si="41"/>
        <v>236207.01</v>
      </c>
      <c r="AC423" s="75">
        <f t="shared" si="41"/>
        <v>5387931.0399999991</v>
      </c>
      <c r="AD423" s="75">
        <f t="shared" si="41"/>
        <v>160885.44</v>
      </c>
      <c r="AE423" s="75">
        <f t="shared" si="41"/>
        <v>167829.1</v>
      </c>
    </row>
    <row r="424" spans="1:31" ht="15.95" customHeight="1" x14ac:dyDescent="0.2">
      <c r="A424" s="49">
        <v>53</v>
      </c>
      <c r="D424" s="50" t="s">
        <v>277</v>
      </c>
      <c r="E424" s="76">
        <f>E423/E422</f>
        <v>0.67825278545721657</v>
      </c>
      <c r="F424" s="76">
        <f>IFERROR(F423/F422,0)</f>
        <v>0.93259221558490257</v>
      </c>
      <c r="G424" s="76">
        <f t="shared" ref="G424:AE424" si="42">IFERROR(G423/G422,0)</f>
        <v>0.60824319037725583</v>
      </c>
      <c r="H424" s="76">
        <f t="shared" si="42"/>
        <v>0.45923891218554125</v>
      </c>
      <c r="I424" s="76">
        <f t="shared" si="42"/>
        <v>0.41048974968449881</v>
      </c>
      <c r="J424" s="76">
        <f t="shared" si="42"/>
        <v>0.65028200136896863</v>
      </c>
      <c r="K424" s="76">
        <f t="shared" si="42"/>
        <v>0.66439345918840365</v>
      </c>
      <c r="L424" s="76">
        <f t="shared" si="42"/>
        <v>0.65383741880065638</v>
      </c>
      <c r="M424" s="76">
        <f t="shared" si="42"/>
        <v>0.70713953964895437</v>
      </c>
      <c r="N424" s="76">
        <f t="shared" si="42"/>
        <v>0.76581667383748586</v>
      </c>
      <c r="O424" s="76">
        <f t="shared" si="42"/>
        <v>0.55139013172218998</v>
      </c>
      <c r="P424" s="76">
        <f t="shared" si="42"/>
        <v>0.83511344492238893</v>
      </c>
      <c r="Q424" s="76">
        <f t="shared" si="42"/>
        <v>0.70648295150858498</v>
      </c>
      <c r="R424" s="76">
        <f t="shared" si="42"/>
        <v>0.64959409221815079</v>
      </c>
      <c r="S424" s="76">
        <f t="shared" si="42"/>
        <v>0.69226365755686969</v>
      </c>
      <c r="T424" s="76">
        <f t="shared" si="42"/>
        <v>0.61547114918345702</v>
      </c>
      <c r="U424" s="76">
        <f t="shared" si="42"/>
        <v>0.78441359756071805</v>
      </c>
      <c r="V424" s="76">
        <f t="shared" si="42"/>
        <v>0.57512312439266167</v>
      </c>
      <c r="W424" s="76">
        <f t="shared" si="42"/>
        <v>0.63289109801168142</v>
      </c>
      <c r="X424" s="76">
        <f t="shared" si="42"/>
        <v>0.6435774713511716</v>
      </c>
      <c r="Y424" s="76">
        <f t="shared" si="42"/>
        <v>0.53846962364261253</v>
      </c>
      <c r="Z424" s="76">
        <f t="shared" si="42"/>
        <v>0.48343850285531492</v>
      </c>
      <c r="AA424" s="76">
        <f t="shared" si="42"/>
        <v>0.64227219953193437</v>
      </c>
      <c r="AB424" s="76">
        <f t="shared" si="42"/>
        <v>0.71522592686683728</v>
      </c>
      <c r="AC424" s="76">
        <f t="shared" si="42"/>
        <v>0.67786190650477285</v>
      </c>
      <c r="AD424" s="76">
        <f t="shared" si="42"/>
        <v>0.49630398985856472</v>
      </c>
      <c r="AE424" s="76">
        <f t="shared" si="42"/>
        <v>0.36250929227991679</v>
      </c>
    </row>
    <row r="425" spans="1:31" ht="63.75" x14ac:dyDescent="0.2">
      <c r="A425" s="51">
        <v>54</v>
      </c>
      <c r="B425" s="52"/>
      <c r="D425" s="53" t="s">
        <v>278</v>
      </c>
      <c r="E425" s="54"/>
      <c r="F425" s="55"/>
      <c r="G425" s="56"/>
      <c r="H425" s="56"/>
      <c r="I425" s="56"/>
      <c r="J425" s="56"/>
      <c r="K425" s="56"/>
      <c r="L425" s="82" t="s">
        <v>410</v>
      </c>
      <c r="M425" s="56"/>
      <c r="N425" s="56"/>
      <c r="O425" s="56"/>
      <c r="P425" s="56"/>
      <c r="Q425" s="56"/>
      <c r="R425" s="56"/>
      <c r="S425" s="56"/>
      <c r="T425" s="56"/>
      <c r="U425" s="56"/>
      <c r="V425" s="56"/>
      <c r="W425" s="56"/>
      <c r="X425" s="56"/>
      <c r="Y425" s="56"/>
      <c r="Z425" s="56"/>
      <c r="AA425" s="56"/>
      <c r="AB425" s="81" t="s">
        <v>411</v>
      </c>
      <c r="AC425" s="81" t="s">
        <v>412</v>
      </c>
      <c r="AD425" s="56"/>
      <c r="AE425" s="56"/>
    </row>
    <row r="426" spans="1:31" x14ac:dyDescent="0.2">
      <c r="A426" s="4"/>
      <c r="D426" s="60"/>
      <c r="E426" s="59"/>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row>
    <row r="427" spans="1:31" x14ac:dyDescent="0.2">
      <c r="A427" s="4"/>
      <c r="D427" s="60"/>
      <c r="E427" s="59"/>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row>
    <row r="428" spans="1:31" x14ac:dyDescent="0.2">
      <c r="A428" s="4"/>
      <c r="D428" s="4"/>
      <c r="E428" s="59"/>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row>
    <row r="429" spans="1:31" x14ac:dyDescent="0.2">
      <c r="A429" s="4"/>
      <c r="D429" s="4"/>
      <c r="E429" s="59"/>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row>
    <row r="430" spans="1:31" x14ac:dyDescent="0.2">
      <c r="A430" s="4"/>
      <c r="D430" s="4"/>
      <c r="E430" s="59"/>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row>
    <row r="431" spans="1:31" x14ac:dyDescent="0.2">
      <c r="A431" s="4"/>
      <c r="D431" s="4"/>
      <c r="E431" s="59"/>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row>
    <row r="432" spans="1:31" x14ac:dyDescent="0.2">
      <c r="A432" s="4"/>
      <c r="D432" s="4"/>
      <c r="E432" s="59"/>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row>
    <row r="433" spans="1:31" x14ac:dyDescent="0.2">
      <c r="A433" s="4"/>
      <c r="D433" s="4"/>
      <c r="E433" s="59"/>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row>
    <row r="434" spans="1:31" ht="18" customHeight="1" x14ac:dyDescent="0.2">
      <c r="A434" s="4"/>
      <c r="D434" s="4"/>
      <c r="E434" s="59"/>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row>
    <row r="435" spans="1:31" x14ac:dyDescent="0.2">
      <c r="A435" s="4"/>
      <c r="D435" s="4"/>
      <c r="E435" s="59"/>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row>
    <row r="436" spans="1:31" x14ac:dyDescent="0.2">
      <c r="A436" s="4"/>
      <c r="D436" s="4"/>
      <c r="E436" s="59"/>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row>
    <row r="437" spans="1:31" x14ac:dyDescent="0.2">
      <c r="A437" s="57"/>
      <c r="D437" s="61"/>
      <c r="E437" s="59"/>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row>
    <row r="438" spans="1:31" x14ac:dyDescent="0.2">
      <c r="A438" s="57"/>
      <c r="D438" s="61"/>
      <c r="E438" s="59"/>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row>
    <row r="439" spans="1:31" x14ac:dyDescent="0.2">
      <c r="A439" s="57"/>
      <c r="D439" s="61"/>
      <c r="E439" s="59"/>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row>
    <row r="440" spans="1:31" x14ac:dyDescent="0.2">
      <c r="A440" s="57"/>
      <c r="D440" s="61"/>
      <c r="E440" s="59"/>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row>
    <row r="441" spans="1:31" x14ac:dyDescent="0.2">
      <c r="A441" s="57"/>
      <c r="D441" s="61"/>
      <c r="E441" s="59"/>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row>
    <row r="442" spans="1:31" x14ac:dyDescent="0.2">
      <c r="A442" s="57"/>
      <c r="D442" s="61"/>
      <c r="E442" s="59"/>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row>
    <row r="443" spans="1:31" x14ac:dyDescent="0.2">
      <c r="A443" s="57"/>
      <c r="D443" s="61"/>
      <c r="E443" s="59"/>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row>
    <row r="444" spans="1:31" x14ac:dyDescent="0.2">
      <c r="A444" s="57"/>
      <c r="D444" s="61"/>
      <c r="E444" s="59"/>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row>
    <row r="445" spans="1:31" x14ac:dyDescent="0.2">
      <c r="A445" s="57"/>
      <c r="D445" s="61"/>
      <c r="E445" s="59"/>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row>
    <row r="446" spans="1:31" x14ac:dyDescent="0.2">
      <c r="A446" s="57"/>
      <c r="D446" s="61"/>
      <c r="E446" s="59"/>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row>
    <row r="447" spans="1:31" x14ac:dyDescent="0.2">
      <c r="A447" s="57"/>
      <c r="D447" s="61"/>
      <c r="E447" s="59"/>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row>
    <row r="448" spans="1:31" x14ac:dyDescent="0.2">
      <c r="A448" s="57"/>
      <c r="D448" s="61"/>
      <c r="E448" s="59"/>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row>
    <row r="449" spans="1:31" x14ac:dyDescent="0.2">
      <c r="A449" s="57"/>
      <c r="D449" s="61"/>
      <c r="E449" s="59"/>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row>
    <row r="450" spans="1:31" x14ac:dyDescent="0.2">
      <c r="A450" s="57"/>
      <c r="D450" s="61"/>
      <c r="E450" s="59"/>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row>
    <row r="451" spans="1:31" x14ac:dyDescent="0.2">
      <c r="A451" s="57"/>
      <c r="D451" s="61"/>
      <c r="F451" s="17"/>
      <c r="G451" s="17"/>
      <c r="H451" s="17"/>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row>
    <row r="452" spans="1:31" x14ac:dyDescent="0.2">
      <c r="A452" s="57"/>
      <c r="D452" s="61"/>
      <c r="F452" s="17"/>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row>
    <row r="453" spans="1:31" x14ac:dyDescent="0.2">
      <c r="A453" s="57"/>
      <c r="D453" s="61"/>
      <c r="F453" s="17"/>
      <c r="G453" s="17"/>
      <c r="H453" s="17"/>
      <c r="I453" s="17"/>
      <c r="J453" s="17"/>
      <c r="K453" s="17"/>
      <c r="L453" s="17"/>
      <c r="M453" s="17"/>
      <c r="N453" s="17"/>
      <c r="O453" s="17"/>
      <c r="P453" s="17"/>
      <c r="Q453" s="17"/>
      <c r="R453" s="17"/>
      <c r="S453" s="17"/>
      <c r="T453" s="17"/>
      <c r="U453" s="17"/>
      <c r="V453" s="17"/>
      <c r="W453" s="17"/>
      <c r="X453" s="17"/>
      <c r="Y453" s="17"/>
      <c r="Z453" s="17"/>
      <c r="AA453" s="17"/>
      <c r="AB453" s="17"/>
      <c r="AC453" s="17"/>
      <c r="AD453" s="17"/>
      <c r="AE453" s="17"/>
    </row>
    <row r="454" spans="1:31" x14ac:dyDescent="0.2">
      <c r="A454" s="57"/>
      <c r="D454" s="61"/>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row>
  </sheetData>
  <mergeCells count="2">
    <mergeCell ref="E1:R1"/>
    <mergeCell ref="D228:J228"/>
  </mergeCells>
  <pageMargins left="0" right="0" top="0.2" bottom="0.35" header="0.2" footer="0.2"/>
  <pageSetup paperSize="5" scale="50"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19-20A Lead Sheet ATE</vt:lpstr>
      <vt:lpstr>'ROPS 19-20A Lead Sheet ATE'!Print_Area</vt:lpstr>
      <vt:lpstr>'ROPS 19-20A Lead Sheet ATE'!Print_Titles</vt:lpstr>
    </vt:vector>
  </TitlesOfParts>
  <Company>ATC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Zavala, Hiram</dc:creator>
  <cp:lastModifiedBy>Schwenk, Ashley</cp:lastModifiedBy>
  <cp:lastPrinted>2019-05-30T05:13:41Z</cp:lastPrinted>
  <dcterms:created xsi:type="dcterms:W3CDTF">2019-05-23T14:46:04Z</dcterms:created>
  <dcterms:modified xsi:type="dcterms:W3CDTF">2020-04-22T19:23:40Z</dcterms:modified>
</cp:coreProperties>
</file>